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Sheet1!#REF!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G16" i="9" l="1"/>
  <c r="F16" i="9"/>
  <c r="E16" i="9"/>
  <c r="D16" i="9"/>
  <c r="F12" i="9"/>
  <c r="E12" i="9"/>
  <c r="D12" i="9"/>
  <c r="F11" i="9"/>
  <c r="E11" i="9"/>
  <c r="D11" i="9"/>
  <c r="G77" i="15"/>
  <c r="G76" i="15"/>
  <c r="G62" i="15"/>
  <c r="G61" i="15"/>
  <c r="G59" i="15"/>
  <c r="G58" i="15"/>
  <c r="G56" i="15"/>
  <c r="G55" i="15"/>
  <c r="G53" i="15"/>
  <c r="G52" i="15"/>
  <c r="G50" i="15"/>
  <c r="G49" i="15"/>
  <c r="G47" i="15"/>
  <c r="G46" i="15"/>
  <c r="G44" i="15"/>
  <c r="G43" i="15"/>
  <c r="G41" i="15" l="1"/>
  <c r="G40" i="15"/>
  <c r="G74" i="15" l="1"/>
  <c r="G73" i="15"/>
  <c r="G71" i="15"/>
  <c r="G70" i="15"/>
  <c r="G68" i="15"/>
  <c r="G67" i="15"/>
  <c r="G65" i="15"/>
  <c r="G64" i="15"/>
  <c r="G38" i="15"/>
  <c r="G37" i="15"/>
  <c r="G35" i="15"/>
  <c r="G34" i="15"/>
  <c r="G32" i="15"/>
  <c r="G31" i="15"/>
  <c r="G29" i="15"/>
  <c r="G28" i="15"/>
  <c r="G25" i="15"/>
  <c r="G17" i="15"/>
  <c r="G12" i="9" l="1"/>
  <c r="G11" i="9"/>
  <c r="F14" i="9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<sst xmlns="http://schemas.openxmlformats.org/spreadsheetml/2006/main" count="246" uniqueCount="138">
  <si>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</si>
  <si>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</si>
  <si>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</si>
  <si>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</si>
  <si>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</si>
  <si>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</si>
  <si>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</si>
  <si>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</si>
  <si>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</si>
  <si>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</si>
  <si>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</si>
  <si>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</si>
  <si>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</si>
  <si>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</si>
  <si>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</si>
  <si>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</si>
  <si>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</si>
  <si>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</si>
  <si>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</si>
  <si>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</si>
  <si>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</si>
  <si>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</si>
  <si>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</si>
  <si>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</si>
  <si>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</si>
  <si>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</si>
  <si>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</si>
  <si>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</si>
  <si>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</si>
  <si>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</si>
  <si>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</si>
  <si>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</si>
  <si>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</si>
  <si>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</si>
  <si>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</si>
  <si>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</si>
  <si>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</si>
  <si>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</si>
  <si>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</si>
  <si>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</si>
  <si>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</si>
  <si>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</si>
  <si>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</si>
  <si>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</si>
  <si>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</si>
  <si>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</si>
  <si>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</si>
  <si>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</si>
  <si>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</si>
  <si>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</si>
  <si>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</si>
  <si>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</si>
  <si>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</si>
  <si>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</si>
  <si>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</si>
  <si>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</si>
  <si>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</si>
  <si>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</si>
  <si>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15</t>
  </si>
  <si>
    <t>14</t>
  </si>
  <si>
    <t>16</t>
  </si>
  <si>
    <t>สิชลโฆษณา</t>
  </si>
  <si>
    <t>ลว. 24 ม.ค. 66</t>
  </si>
  <si>
    <t>จ้างตรวจเช็คและซ่อมแซมรถตักหน้า-ขุดหลัง</t>
  </si>
  <si>
    <t>สรุปผลการดำเนินการจัดซื้อจัดจ้างในรอบเดือนกุมภาพันธ์ 2566</t>
  </si>
  <si>
    <t>วันที่  2  เดือน มีนาคม พ.ศ. 2566</t>
  </si>
  <si>
    <t>ซื้อวัสดุเชื้อเพลิงและหล่อลื่น สำหรับรถบรรทุก 6 ล้อ หมายเลข</t>
  </si>
  <si>
    <t>ทะเบียน 82-0578 นศ</t>
  </si>
  <si>
    <t>อนันชัยสิชลกลการ</t>
  </si>
  <si>
    <t>ใบสั่งซื้อ เลขที่ CNTR-00056/66</t>
  </si>
  <si>
    <t>ลว. 8 ก.พ. 66</t>
  </si>
  <si>
    <t>ซื้อวัสดุก่อสร้าง</t>
  </si>
  <si>
    <t>ร้านสองพี่น้องซีแพ็ต</t>
  </si>
  <si>
    <t>ใบสั่งซื้อ เลขที่ CNTR-00059/66</t>
  </si>
  <si>
    <t>ลว. 9 ก.พ. 66</t>
  </si>
  <si>
    <t>ซื้อวัสดุเชื้อเพลิงและหล่อลื่น สำหรับรถตักหน้า-ขุดหลัง</t>
  </si>
  <si>
    <t>ใบสั่งซื้อ เลขที่ CNTR-00062/66</t>
  </si>
  <si>
    <t>ลว. 21 ก.พ. 66</t>
  </si>
  <si>
    <t>ซื้อวัสดุคอมพิวเตอร์ สำนักปลัด จำนวน 4 รายการ</t>
  </si>
  <si>
    <t>ร้านสิชลคอมพิวเตอร์แอนด์เซอร์วิส</t>
  </si>
  <si>
    <t>ใบสั่งซื้อ เลขที่ CNTR-00071/66</t>
  </si>
  <si>
    <t>ลว. 24 ก.พ. 66</t>
  </si>
  <si>
    <t>จ้างตรวจเช็คและซ่อมแซมรถบรรทุกหกล้อ หมายเลขทะเบียน</t>
  </si>
  <si>
    <t>82-0578 นครศรีธรรมราช</t>
  </si>
  <si>
    <t>นายธณัฐพงค์  เขียวกุ้ง</t>
  </si>
  <si>
    <t>จ้างจัดทำป้ายไวนิลรณรงค์ประชาสัมพันธ์การป้องกันและแก้ไขปัญหา</t>
  </si>
  <si>
    <t>ยาเสพติดและประชาสัมพันธ์ช่องทางการแจ้งเบาะแสเกี่ยวกับปัญหา</t>
  </si>
  <si>
    <t>ยาเสพติดในพื้นที่</t>
  </si>
  <si>
    <t>ใบสั่งจ้าง เลขที่ CNTR-00058/66</t>
  </si>
  <si>
    <t>ใบสั่งจ้าง เลขที่ CNTR-00057/66</t>
  </si>
  <si>
    <t>ใบสั่งจ้าง เลขที่ CNTR-00065/66</t>
  </si>
  <si>
    <t>ลว. 22 ก.พ. 66</t>
  </si>
  <si>
    <t>จ้างตรวจเช็ครถยนต์ส่วนกลาง กรณีครบรยะทาง 100,000 กม.</t>
  </si>
  <si>
    <t>(รหัสครุภัณฑ์ 001-61-0002)</t>
  </si>
  <si>
    <t>ร้านท่าหินการยางและรถยก</t>
  </si>
  <si>
    <t>ใบสั่งจ้าง เลขที่ CNTR-00070/66</t>
  </si>
  <si>
    <t>ลว. 23 ก.พ. 66</t>
  </si>
  <si>
    <t>จ้างตรวจเช็คและซ่อมแซมเครื่องคอมพิวเตอร์</t>
  </si>
  <si>
    <t>ใบสั่งจ้าง เลขที่ CNTR-00072/66</t>
  </si>
  <si>
    <t>ใบสั่งจ้าง เลขที่ CNTR-00073/66</t>
  </si>
  <si>
    <t>จ้างก่อสร้างโครงการพัฒนาแหล่งท่องเที่ยวน้ำตกในหนานโดย ก่อ</t>
  </si>
  <si>
    <t>สร้างถนนคอนกรีตเสริมเหล็กสายนายภักดี-ควนไม้ไผ่ หมู่ที่ 2</t>
  </si>
  <si>
    <t>ประกวดราคา</t>
  </si>
  <si>
    <t>อิเล็กทรอนิกส์</t>
  </si>
  <si>
    <t>(e-bidding)</t>
  </si>
  <si>
    <t>หจก.พิเชษฐ์พรพงศ์ก่อสร้าง</t>
  </si>
  <si>
    <t>สัญญาจ้าง เลขที่ CNTR-00055/66</t>
  </si>
  <si>
    <t>ลว. 3 ก.พ. 66</t>
  </si>
  <si>
    <t>หจก.เพชรรุ่งโรจน์โยธการ</t>
  </si>
  <si>
    <t>หจก.อภิชัจจ์บริการ</t>
  </si>
  <si>
    <t>หจก.ทรัพย์พัฒนาก่อสร้าง</t>
  </si>
  <si>
    <t>หจก.นครพงษ์ภัณฑ์การโยธา</t>
  </si>
  <si>
    <t>หจก. ณ นครเซอร์วิส 2016</t>
  </si>
  <si>
    <t>หจก. จิตติภัณฑ์ก่อสร้าง</t>
  </si>
  <si>
    <t>บ.วรรณกร ร่วมค้า จำกัด</t>
  </si>
  <si>
    <t>จ้างก่อสร้างถนนคอนกรีตเสริมเหล็ก สายซอยสุภาพ ม.4</t>
  </si>
  <si>
    <t>หจก.ซี ดับบลิว เจริญ คอนสทรัคชั่น</t>
  </si>
  <si>
    <t>สัญญาจ้าง เลขที่ CNTR-00063/66</t>
  </si>
  <si>
    <t>สัญญาจ้าง เลขที่ CNTR-00066/66</t>
  </si>
  <si>
    <t>จ้างก่อสร้างโครงการก่อสร้างถนนคอนกรีตเสริมเหล็ก สายหน้าสนาม</t>
  </si>
  <si>
    <t>วัดพระโอน-บ้านนางสาลีรัตน์ ม.7</t>
  </si>
  <si>
    <t>จ้างก่อสร้างโครงการก่อสร้างถนนคอนกรีตเสริมเหล็ก สายราชปรา</t>
  </si>
  <si>
    <t>ศรัย ม.9</t>
  </si>
  <si>
    <t>สัญญาจ้าง เลขที่ CNTR-00067/66</t>
  </si>
  <si>
    <t>จ้างก่อสร้างโครงการก่อสร้างถนนคอนกรีตเสริมเหล็ก สายซอยสมใจ -</t>
  </si>
  <si>
    <t>ต่อเขต หมู่ 15 ต.ทุ่งปรัง หมู่3</t>
  </si>
  <si>
    <t>หจก.คงแก้ว ธุรกิจ</t>
  </si>
  <si>
    <t>สัญญาจ้าง เลขที่ CNTR-00068/66</t>
  </si>
  <si>
    <t>17</t>
  </si>
  <si>
    <t>จ้างก่อสร้างโครงการก่อสร้างถนนคอนกรีตเสริมเหล็ก สายบ้านนาย</t>
  </si>
  <si>
    <t>สถิต-นายหนูเชียร ม.3</t>
  </si>
  <si>
    <t>สัญญาจ้าง เลขที่ CNTR-00069/66</t>
  </si>
  <si>
    <t>ประจำเดือนกุมภาพันธ์  2566</t>
  </si>
  <si>
    <t>ได้นำข้อมูลเกี่ยวกับการจัดซื้อจัดจ้างตามแบบ  สขร.๑   ( ประจำเดือนกุมภาพันธ์ 2566)</t>
  </si>
  <si>
    <t xml:space="preserve">                    เผยแพร่  เมื่อวันที่ 2 มีนาคม 2566  โดยวิธีปิดประกาศ  และที่เว็บไซต์ www.chalong.go.th</t>
  </si>
  <si>
    <t>1</t>
  </si>
  <si>
    <t>จ้างขุดรื้อฝายน้ำล้นและขุดลอกคูระบายน้ำ หมู่ที่ 1 ต.ฉลอง</t>
  </si>
  <si>
    <t>ใบสั่งจ้าง เลขที่ CNTR-00061/66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</si>
</sst>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9" fillId="0" borderId="4" xfId="0" applyNumberFormat="1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4" fontId="3" fillId="0" borderId="5" xfId="0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zoomScale="90" zoomScaleNormal="90" workbookViewId="0">
      <selection activeCell="I26" sqref="I26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8" t="s">
        <v>64</v>
      </c>
      <c r="B1" s="118"/>
      <c r="C1" s="118"/>
      <c r="D1" s="118"/>
      <c r="E1" s="118"/>
      <c r="F1" s="118"/>
      <c r="G1" s="118"/>
      <c r="H1" s="118"/>
      <c r="I1" s="118"/>
    </row>
    <row r="2" spans="1:9" x14ac:dyDescent="0.35">
      <c r="A2" s="118" t="s">
        <v>27</v>
      </c>
      <c r="B2" s="118"/>
      <c r="C2" s="118"/>
      <c r="D2" s="118"/>
      <c r="E2" s="118"/>
      <c r="F2" s="118"/>
      <c r="G2" s="118"/>
      <c r="H2" s="118"/>
      <c r="I2" s="118"/>
    </row>
    <row r="3" spans="1:9" x14ac:dyDescent="0.35">
      <c r="A3" s="119" t="s">
        <v>65</v>
      </c>
      <c r="B3" s="119"/>
      <c r="C3" s="119"/>
      <c r="D3" s="119"/>
      <c r="E3" s="119"/>
      <c r="F3" s="119"/>
      <c r="G3" s="119"/>
      <c r="H3" s="119"/>
      <c r="I3" s="119"/>
    </row>
    <row r="4" spans="1:9" s="33" customFormat="1" ht="19.5" x14ac:dyDescent="0.3">
      <c r="A4" s="69" t="s">
        <v>28</v>
      </c>
      <c r="B4" s="120" t="s">
        <v>29</v>
      </c>
      <c r="C4" s="122" t="s">
        <v>30</v>
      </c>
      <c r="D4" s="124" t="s">
        <v>31</v>
      </c>
      <c r="E4" s="126" t="s">
        <v>32</v>
      </c>
      <c r="F4" s="70" t="s">
        <v>33</v>
      </c>
      <c r="G4" s="99" t="s">
        <v>34</v>
      </c>
      <c r="H4" s="120" t="s">
        <v>35</v>
      </c>
      <c r="I4" s="71" t="s">
        <v>36</v>
      </c>
    </row>
    <row r="5" spans="1:9" s="33" customFormat="1" ht="19.5" x14ac:dyDescent="0.3">
      <c r="A5" s="53" t="s">
        <v>37</v>
      </c>
      <c r="B5" s="121"/>
      <c r="C5" s="123"/>
      <c r="D5" s="125"/>
      <c r="E5" s="127"/>
      <c r="F5" s="34" t="s">
        <v>38</v>
      </c>
      <c r="G5" s="34" t="s">
        <v>39</v>
      </c>
      <c r="H5" s="128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66</v>
      </c>
      <c r="C7" s="58">
        <v>1800</v>
      </c>
      <c r="D7" s="61">
        <v>1800</v>
      </c>
      <c r="E7" s="40" t="s">
        <v>42</v>
      </c>
      <c r="F7" s="45" t="s">
        <v>68</v>
      </c>
      <c r="G7" s="59" t="str">
        <f>+F7</f>
        <v>อนันชัยสิชลกลการ</v>
      </c>
      <c r="H7" s="62" t="s">
        <v>43</v>
      </c>
      <c r="I7" s="62" t="s">
        <v>69</v>
      </c>
    </row>
    <row r="8" spans="1:9" s="41" customFormat="1" ht="18.75" x14ac:dyDescent="0.3">
      <c r="A8" s="63"/>
      <c r="B8" s="36" t="s">
        <v>67</v>
      </c>
      <c r="C8" s="64"/>
      <c r="D8" s="65"/>
      <c r="E8" s="35"/>
      <c r="F8" s="37">
        <v>1800</v>
      </c>
      <c r="G8" s="37">
        <f>+F8</f>
        <v>1800</v>
      </c>
      <c r="H8" s="42" t="s">
        <v>44</v>
      </c>
      <c r="I8" s="42" t="s">
        <v>70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71</v>
      </c>
      <c r="C10" s="81">
        <v>342094.09</v>
      </c>
      <c r="D10" s="82">
        <v>342094.09</v>
      </c>
      <c r="E10" s="83" t="str">
        <f>+E7</f>
        <v>เฉพาะเจาะจง</v>
      </c>
      <c r="F10" s="84" t="s">
        <v>72</v>
      </c>
      <c r="G10" s="84" t="str">
        <f>+F10</f>
        <v>ร้านสองพี่น้องซีแพ็ต</v>
      </c>
      <c r="H10" s="48" t="s">
        <v>43</v>
      </c>
      <c r="I10" s="62" t="s">
        <v>73</v>
      </c>
    </row>
    <row r="11" spans="1:9" s="41" customFormat="1" ht="18.75" x14ac:dyDescent="0.3">
      <c r="A11" s="57"/>
      <c r="B11" s="36"/>
      <c r="C11" s="68"/>
      <c r="D11" s="49"/>
      <c r="E11" s="50"/>
      <c r="F11" s="46">
        <v>342094.09</v>
      </c>
      <c r="G11" s="46">
        <f>+F11</f>
        <v>342094.09</v>
      </c>
      <c r="H11" s="90" t="s">
        <v>44</v>
      </c>
      <c r="I11" s="42" t="s">
        <v>74</v>
      </c>
    </row>
    <row r="12" spans="1:9" s="41" customFormat="1" ht="18.75" x14ac:dyDescent="0.3">
      <c r="A12" s="54"/>
      <c r="B12" s="39"/>
      <c r="C12" s="66"/>
      <c r="D12" s="55"/>
      <c r="E12" s="38"/>
      <c r="F12" s="56"/>
      <c r="G12" s="56"/>
      <c r="H12" s="43" t="s">
        <v>45</v>
      </c>
      <c r="I12" s="101"/>
    </row>
    <row r="13" spans="1:9" s="41" customFormat="1" ht="18" customHeight="1" x14ac:dyDescent="0.35">
      <c r="A13" s="100" t="s">
        <v>48</v>
      </c>
      <c r="B13" s="80" t="s">
        <v>75</v>
      </c>
      <c r="C13" s="81">
        <v>3600</v>
      </c>
      <c r="D13" s="82">
        <v>3600</v>
      </c>
      <c r="E13" s="83" t="s">
        <v>42</v>
      </c>
      <c r="F13" s="109" t="s">
        <v>68</v>
      </c>
      <c r="G13" s="103" t="str">
        <f>+F13</f>
        <v>อนันชัยสิชลกลการ</v>
      </c>
      <c r="H13" s="62" t="s">
        <v>43</v>
      </c>
      <c r="I13" s="62" t="s">
        <v>76</v>
      </c>
    </row>
    <row r="14" spans="1:9" s="41" customFormat="1" ht="18.75" x14ac:dyDescent="0.3">
      <c r="A14" s="57"/>
      <c r="B14" s="47"/>
      <c r="C14" s="68"/>
      <c r="D14" s="49"/>
      <c r="E14" s="50"/>
      <c r="F14" s="46">
        <v>3600</v>
      </c>
      <c r="G14" s="37">
        <f>+F14</f>
        <v>3600</v>
      </c>
      <c r="H14" s="42" t="s">
        <v>44</v>
      </c>
      <c r="I14" s="42" t="s">
        <v>77</v>
      </c>
    </row>
    <row r="15" spans="1:9" s="41" customFormat="1" ht="18.75" x14ac:dyDescent="0.3">
      <c r="A15" s="54"/>
      <c r="B15" s="39"/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">
      <c r="A16" s="100" t="s">
        <v>46</v>
      </c>
      <c r="B16" s="80" t="s">
        <v>78</v>
      </c>
      <c r="C16" s="81">
        <v>38000</v>
      </c>
      <c r="D16" s="82">
        <v>37038</v>
      </c>
      <c r="E16" s="83" t="s">
        <v>42</v>
      </c>
      <c r="F16" s="84" t="s">
        <v>79</v>
      </c>
      <c r="G16" s="84" t="str">
        <f>+F16</f>
        <v>ร้านสิชลคอมพิวเตอร์แอนด์เซอร์วิส</v>
      </c>
      <c r="H16" s="62" t="s">
        <v>43</v>
      </c>
      <c r="I16" s="62" t="s">
        <v>80</v>
      </c>
    </row>
    <row r="17" spans="1:9" s="41" customFormat="1" ht="18.75" x14ac:dyDescent="0.3">
      <c r="A17" s="57"/>
      <c r="B17" s="47"/>
      <c r="C17" s="68"/>
      <c r="D17" s="49"/>
      <c r="E17" s="50"/>
      <c r="F17" s="46">
        <v>37038</v>
      </c>
      <c r="G17" s="37">
        <f>+F17</f>
        <v>37038</v>
      </c>
      <c r="H17" s="42" t="s">
        <v>44</v>
      </c>
      <c r="I17" s="101" t="s">
        <v>81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52" customFormat="1" ht="18.75" x14ac:dyDescent="0.3">
      <c r="A19" s="95" t="s">
        <v>47</v>
      </c>
      <c r="B19" s="91" t="s">
        <v>82</v>
      </c>
      <c r="C19" s="92">
        <v>2900</v>
      </c>
      <c r="D19" s="93">
        <v>2900</v>
      </c>
      <c r="E19" s="94" t="s">
        <v>42</v>
      </c>
      <c r="F19" s="106" t="s">
        <v>68</v>
      </c>
      <c r="G19" s="106" t="str">
        <f>+F19</f>
        <v>อนันชัยสิชลกลการ</v>
      </c>
      <c r="H19" s="62" t="s">
        <v>43</v>
      </c>
      <c r="I19" s="62" t="s">
        <v>89</v>
      </c>
    </row>
    <row r="20" spans="1:9" s="52" customFormat="1" ht="18.75" x14ac:dyDescent="0.3">
      <c r="A20" s="63"/>
      <c r="B20" s="36" t="s">
        <v>83</v>
      </c>
      <c r="C20" s="64"/>
      <c r="D20" s="65"/>
      <c r="E20" s="35"/>
      <c r="F20" s="37">
        <v>2900</v>
      </c>
      <c r="G20" s="37">
        <f>+F20</f>
        <v>2900</v>
      </c>
      <c r="H20" s="42" t="s">
        <v>44</v>
      </c>
      <c r="I20" s="42" t="s">
        <v>70</v>
      </c>
    </row>
    <row r="21" spans="1:9" s="52" customFormat="1" ht="18.75" x14ac:dyDescent="0.3">
      <c r="A21" s="86"/>
      <c r="B21" s="87"/>
      <c r="C21" s="85"/>
      <c r="D21" s="55"/>
      <c r="E21" s="88"/>
      <c r="F21" s="89"/>
      <c r="G21" s="89"/>
      <c r="H21" s="43" t="s">
        <v>45</v>
      </c>
      <c r="I21" s="102"/>
    </row>
    <row r="22" spans="1:9" s="41" customFormat="1" ht="18.75" x14ac:dyDescent="0.3">
      <c r="A22" s="67" t="s">
        <v>49</v>
      </c>
      <c r="B22" s="44" t="s">
        <v>136</v>
      </c>
      <c r="C22" s="58">
        <v>89000</v>
      </c>
      <c r="D22" s="61">
        <v>83300</v>
      </c>
      <c r="E22" s="40" t="s">
        <v>42</v>
      </c>
      <c r="F22" s="59" t="s">
        <v>84</v>
      </c>
      <c r="G22" s="59" t="str">
        <f>+F22</f>
        <v>นายธณัฐพงค์  เขียวกุ้ง</v>
      </c>
      <c r="H22" s="62" t="s">
        <v>43</v>
      </c>
      <c r="I22" s="62" t="s">
        <v>88</v>
      </c>
    </row>
    <row r="23" spans="1:9" s="41" customFormat="1" ht="18.75" x14ac:dyDescent="0.3">
      <c r="A23" s="63"/>
      <c r="B23" s="36"/>
      <c r="C23" s="64"/>
      <c r="D23" s="65"/>
      <c r="E23" s="35"/>
      <c r="F23" s="37">
        <v>83300</v>
      </c>
      <c r="G23" s="37">
        <f>+F23</f>
        <v>83300</v>
      </c>
      <c r="H23" s="42" t="s">
        <v>44</v>
      </c>
      <c r="I23" s="42" t="s">
        <v>74</v>
      </c>
    </row>
    <row r="24" spans="1:9" s="41" customFormat="1" ht="18.75" x14ac:dyDescent="0.3">
      <c r="A24" s="54"/>
      <c r="B24" s="39"/>
      <c r="C24" s="66"/>
      <c r="D24" s="55"/>
      <c r="E24" s="38"/>
      <c r="F24" s="56"/>
      <c r="G24" s="56"/>
      <c r="H24" s="96" t="s">
        <v>45</v>
      </c>
      <c r="I24" s="96"/>
    </row>
    <row r="25" spans="1:9" x14ac:dyDescent="0.35">
      <c r="A25" s="67" t="s">
        <v>51</v>
      </c>
      <c r="B25" s="44" t="s">
        <v>85</v>
      </c>
      <c r="C25" s="58">
        <v>500</v>
      </c>
      <c r="D25" s="61">
        <v>432</v>
      </c>
      <c r="E25" s="40" t="s">
        <v>42</v>
      </c>
      <c r="F25" s="59" t="s">
        <v>61</v>
      </c>
      <c r="G25" s="59" t="str">
        <f>+F25</f>
        <v>สิชลโฆษณา</v>
      </c>
      <c r="H25" s="62" t="s">
        <v>43</v>
      </c>
      <c r="I25" s="62" t="s">
        <v>137</v>
      </c>
    </row>
    <row r="26" spans="1:9" x14ac:dyDescent="0.35">
      <c r="A26" s="63"/>
      <c r="B26" s="36" t="s">
        <v>86</v>
      </c>
      <c r="C26" s="64"/>
      <c r="D26" s="65"/>
      <c r="E26" s="35"/>
      <c r="F26" s="37">
        <v>500</v>
      </c>
      <c r="G26" s="37">
        <v>432</v>
      </c>
      <c r="H26" s="42" t="s">
        <v>44</v>
      </c>
      <c r="I26" s="42" t="s">
        <v>62</v>
      </c>
    </row>
    <row r="27" spans="1:9" x14ac:dyDescent="0.35">
      <c r="A27" s="54"/>
      <c r="B27" s="39" t="s">
        <v>87</v>
      </c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52</v>
      </c>
      <c r="B28" s="44" t="s">
        <v>63</v>
      </c>
      <c r="C28" s="58">
        <v>13480</v>
      </c>
      <c r="D28" s="61">
        <v>13480</v>
      </c>
      <c r="E28" s="40" t="s">
        <v>42</v>
      </c>
      <c r="F28" s="59" t="s">
        <v>68</v>
      </c>
      <c r="G28" s="59" t="str">
        <f>+F28</f>
        <v>อนันชัยสิชลกลการ</v>
      </c>
      <c r="H28" s="62" t="s">
        <v>43</v>
      </c>
      <c r="I28" s="62" t="s">
        <v>90</v>
      </c>
    </row>
    <row r="29" spans="1:9" x14ac:dyDescent="0.35">
      <c r="A29" s="63"/>
      <c r="B29" s="36"/>
      <c r="C29" s="64"/>
      <c r="D29" s="65"/>
      <c r="E29" s="35"/>
      <c r="F29" s="37">
        <v>13480</v>
      </c>
      <c r="G29" s="37">
        <f>+F29</f>
        <v>13480</v>
      </c>
      <c r="H29" s="42" t="s">
        <v>44</v>
      </c>
      <c r="I29" s="42" t="s">
        <v>91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  <row r="31" spans="1:9" x14ac:dyDescent="0.35">
      <c r="A31" s="67" t="s">
        <v>53</v>
      </c>
      <c r="B31" s="44" t="s">
        <v>92</v>
      </c>
      <c r="C31" s="58">
        <v>6000</v>
      </c>
      <c r="D31" s="61">
        <v>5670</v>
      </c>
      <c r="E31" s="40" t="s">
        <v>42</v>
      </c>
      <c r="F31" s="59" t="s">
        <v>94</v>
      </c>
      <c r="G31" s="59" t="str">
        <f>+F31</f>
        <v>ร้านท่าหินการยางและรถยก</v>
      </c>
      <c r="H31" s="62" t="s">
        <v>43</v>
      </c>
      <c r="I31" s="62" t="s">
        <v>95</v>
      </c>
    </row>
    <row r="32" spans="1:9" x14ac:dyDescent="0.35">
      <c r="A32" s="63"/>
      <c r="B32" s="36" t="s">
        <v>93</v>
      </c>
      <c r="C32" s="64"/>
      <c r="D32" s="65"/>
      <c r="E32" s="35"/>
      <c r="F32" s="37">
        <v>5670</v>
      </c>
      <c r="G32" s="37">
        <f>+F32</f>
        <v>5670</v>
      </c>
      <c r="H32" s="42" t="s">
        <v>44</v>
      </c>
      <c r="I32" s="42" t="s">
        <v>96</v>
      </c>
    </row>
    <row r="33" spans="1:9" x14ac:dyDescent="0.35">
      <c r="A33" s="54"/>
      <c r="B33" s="39"/>
      <c r="C33" s="66"/>
      <c r="D33" s="55"/>
      <c r="E33" s="38"/>
      <c r="F33" s="56"/>
      <c r="G33" s="56"/>
      <c r="H33" s="96" t="s">
        <v>45</v>
      </c>
      <c r="I33" s="96"/>
    </row>
    <row r="34" spans="1:9" x14ac:dyDescent="0.35">
      <c r="A34" s="67" t="s">
        <v>54</v>
      </c>
      <c r="B34" s="44" t="s">
        <v>97</v>
      </c>
      <c r="C34" s="58">
        <v>2500</v>
      </c>
      <c r="D34" s="61">
        <v>2500</v>
      </c>
      <c r="E34" s="40" t="s">
        <v>42</v>
      </c>
      <c r="F34" s="59" t="s">
        <v>79</v>
      </c>
      <c r="G34" s="59" t="str">
        <f>+F34</f>
        <v>ร้านสิชลคอมพิวเตอร์แอนด์เซอร์วิส</v>
      </c>
      <c r="H34" s="62" t="s">
        <v>43</v>
      </c>
      <c r="I34" s="62" t="s">
        <v>98</v>
      </c>
    </row>
    <row r="35" spans="1:9" x14ac:dyDescent="0.35">
      <c r="A35" s="63"/>
      <c r="B35" s="36"/>
      <c r="C35" s="64"/>
      <c r="D35" s="65"/>
      <c r="E35" s="35"/>
      <c r="F35" s="37">
        <v>2500</v>
      </c>
      <c r="G35" s="37">
        <f>+F35</f>
        <v>2500</v>
      </c>
      <c r="H35" s="42" t="s">
        <v>44</v>
      </c>
      <c r="I35" s="42" t="s">
        <v>81</v>
      </c>
    </row>
    <row r="36" spans="1:9" x14ac:dyDescent="0.35">
      <c r="A36" s="54"/>
      <c r="B36" s="39"/>
      <c r="C36" s="66"/>
      <c r="D36" s="55"/>
      <c r="E36" s="38"/>
      <c r="F36" s="56"/>
      <c r="G36" s="56"/>
      <c r="H36" s="96" t="s">
        <v>45</v>
      </c>
      <c r="I36" s="96"/>
    </row>
    <row r="37" spans="1:9" x14ac:dyDescent="0.35">
      <c r="A37" s="67" t="s">
        <v>55</v>
      </c>
      <c r="B37" s="44" t="s">
        <v>97</v>
      </c>
      <c r="C37" s="58">
        <v>1200</v>
      </c>
      <c r="D37" s="61">
        <v>1190</v>
      </c>
      <c r="E37" s="40" t="s">
        <v>42</v>
      </c>
      <c r="F37" s="59" t="s">
        <v>79</v>
      </c>
      <c r="G37" s="59" t="str">
        <f>+F37</f>
        <v>ร้านสิชลคอมพิวเตอร์แอนด์เซอร์วิส</v>
      </c>
      <c r="H37" s="62" t="s">
        <v>43</v>
      </c>
      <c r="I37" s="62" t="s">
        <v>99</v>
      </c>
    </row>
    <row r="38" spans="1:9" x14ac:dyDescent="0.35">
      <c r="A38" s="63"/>
      <c r="B38" s="36"/>
      <c r="C38" s="64"/>
      <c r="D38" s="65"/>
      <c r="E38" s="35"/>
      <c r="F38" s="37">
        <v>1190</v>
      </c>
      <c r="G38" s="37">
        <f>+F38</f>
        <v>1190</v>
      </c>
      <c r="H38" s="42" t="s">
        <v>44</v>
      </c>
      <c r="I38" s="42" t="s">
        <v>81</v>
      </c>
    </row>
    <row r="39" spans="1:9" x14ac:dyDescent="0.35">
      <c r="A39" s="54"/>
      <c r="B39" s="39"/>
      <c r="C39" s="66"/>
      <c r="D39" s="55"/>
      <c r="E39" s="38"/>
      <c r="F39" s="56"/>
      <c r="G39" s="56"/>
      <c r="H39" s="96" t="s">
        <v>45</v>
      </c>
      <c r="I39" s="96"/>
    </row>
    <row r="40" spans="1:9" x14ac:dyDescent="0.35">
      <c r="A40" s="67" t="s">
        <v>56</v>
      </c>
      <c r="B40" s="44" t="s">
        <v>100</v>
      </c>
      <c r="C40" s="58">
        <v>1990000</v>
      </c>
      <c r="D40" s="61">
        <v>1508449.81</v>
      </c>
      <c r="E40" s="40" t="s">
        <v>102</v>
      </c>
      <c r="F40" s="110" t="s">
        <v>105</v>
      </c>
      <c r="G40" s="59" t="str">
        <f>+F40</f>
        <v>หจก.พิเชษฐ์พรพงศ์ก่อสร้าง</v>
      </c>
      <c r="H40" s="62" t="s">
        <v>43</v>
      </c>
      <c r="I40" s="62" t="s">
        <v>106</v>
      </c>
    </row>
    <row r="41" spans="1:9" x14ac:dyDescent="0.35">
      <c r="A41" s="63"/>
      <c r="B41" s="36" t="s">
        <v>101</v>
      </c>
      <c r="C41" s="64"/>
      <c r="D41" s="65"/>
      <c r="E41" s="35" t="s">
        <v>103</v>
      </c>
      <c r="F41" s="37">
        <v>1101200</v>
      </c>
      <c r="G41" s="37">
        <f>+F41</f>
        <v>1101200</v>
      </c>
      <c r="H41" s="42" t="s">
        <v>44</v>
      </c>
      <c r="I41" s="42" t="s">
        <v>107</v>
      </c>
    </row>
    <row r="42" spans="1:9" x14ac:dyDescent="0.35">
      <c r="A42" s="54"/>
      <c r="B42" s="39"/>
      <c r="C42" s="66"/>
      <c r="D42" s="55"/>
      <c r="E42" s="38" t="s">
        <v>104</v>
      </c>
      <c r="F42" s="56"/>
      <c r="G42" s="56"/>
      <c r="H42" s="96" t="s">
        <v>45</v>
      </c>
      <c r="I42" s="96"/>
    </row>
    <row r="43" spans="1:9" x14ac:dyDescent="0.35">
      <c r="A43" s="67"/>
      <c r="B43" s="44"/>
      <c r="C43" s="58"/>
      <c r="D43" s="61"/>
      <c r="E43" s="40"/>
      <c r="F43" s="112" t="s">
        <v>108</v>
      </c>
      <c r="G43" s="112" t="str">
        <f>+F43</f>
        <v>หจก.เพชรรุ่งโรจน์โยธการ</v>
      </c>
      <c r="H43" s="62"/>
      <c r="I43" s="62"/>
    </row>
    <row r="44" spans="1:9" x14ac:dyDescent="0.35">
      <c r="A44" s="63"/>
      <c r="B44" s="36"/>
      <c r="C44" s="64"/>
      <c r="D44" s="65"/>
      <c r="E44" s="35"/>
      <c r="F44" s="113">
        <v>1740000</v>
      </c>
      <c r="G44" s="113">
        <f>+F44</f>
        <v>1740000</v>
      </c>
      <c r="H44" s="42"/>
      <c r="I44" s="42"/>
    </row>
    <row r="45" spans="1:9" x14ac:dyDescent="0.35">
      <c r="A45" s="54"/>
      <c r="B45" s="39"/>
      <c r="C45" s="66"/>
      <c r="D45" s="55"/>
      <c r="E45" s="38"/>
      <c r="F45" s="114"/>
      <c r="G45" s="114"/>
      <c r="H45" s="96"/>
      <c r="I45" s="96"/>
    </row>
    <row r="46" spans="1:9" x14ac:dyDescent="0.35">
      <c r="A46" s="67"/>
      <c r="B46" s="44"/>
      <c r="C46" s="58"/>
      <c r="D46" s="61"/>
      <c r="E46" s="40"/>
      <c r="F46" s="112" t="s">
        <v>109</v>
      </c>
      <c r="G46" s="112" t="str">
        <f>+F46</f>
        <v>หจก.อภิชัจจ์บริการ</v>
      </c>
      <c r="H46" s="62"/>
      <c r="I46" s="62"/>
    </row>
    <row r="47" spans="1:9" x14ac:dyDescent="0.35">
      <c r="A47" s="63"/>
      <c r="B47" s="36"/>
      <c r="C47" s="64"/>
      <c r="D47" s="65"/>
      <c r="E47" s="35"/>
      <c r="F47" s="113">
        <v>1691500</v>
      </c>
      <c r="G47" s="113">
        <f>+F47</f>
        <v>1691500</v>
      </c>
      <c r="H47" s="42"/>
      <c r="I47" s="42"/>
    </row>
    <row r="48" spans="1:9" x14ac:dyDescent="0.35">
      <c r="A48" s="54"/>
      <c r="B48" s="39"/>
      <c r="C48" s="66"/>
      <c r="D48" s="55"/>
      <c r="E48" s="38"/>
      <c r="F48" s="114"/>
      <c r="G48" s="114"/>
      <c r="H48" s="96"/>
      <c r="I48" s="96"/>
    </row>
    <row r="49" spans="1:9" x14ac:dyDescent="0.35">
      <c r="A49" s="67"/>
      <c r="B49" s="44"/>
      <c r="C49" s="58"/>
      <c r="D49" s="61"/>
      <c r="E49" s="40"/>
      <c r="F49" s="112" t="s">
        <v>110</v>
      </c>
      <c r="G49" s="112" t="str">
        <f>+F49</f>
        <v>หจก.ทรัพย์พัฒนาก่อสร้าง</v>
      </c>
      <c r="H49" s="62"/>
      <c r="I49" s="62"/>
    </row>
    <row r="50" spans="1:9" x14ac:dyDescent="0.35">
      <c r="A50" s="63"/>
      <c r="B50" s="36"/>
      <c r="C50" s="64"/>
      <c r="D50" s="65"/>
      <c r="E50" s="35"/>
      <c r="F50" s="113">
        <v>1790000</v>
      </c>
      <c r="G50" s="113">
        <f>+F50</f>
        <v>1790000</v>
      </c>
      <c r="H50" s="42"/>
      <c r="I50" s="42"/>
    </row>
    <row r="51" spans="1:9" x14ac:dyDescent="0.35">
      <c r="A51" s="54"/>
      <c r="B51" s="39"/>
      <c r="C51" s="66"/>
      <c r="D51" s="55"/>
      <c r="E51" s="38"/>
      <c r="F51" s="114"/>
      <c r="G51" s="114"/>
      <c r="H51" s="96"/>
      <c r="I51" s="96"/>
    </row>
    <row r="52" spans="1:9" x14ac:dyDescent="0.35">
      <c r="A52" s="67"/>
      <c r="B52" s="44"/>
      <c r="C52" s="58"/>
      <c r="D52" s="61"/>
      <c r="E52" s="40"/>
      <c r="F52" s="112" t="s">
        <v>111</v>
      </c>
      <c r="G52" s="112" t="str">
        <f>+F52</f>
        <v>หจก.นครพงษ์ภัณฑ์การโยธา</v>
      </c>
      <c r="H52" s="62"/>
      <c r="I52" s="62"/>
    </row>
    <row r="53" spans="1:9" x14ac:dyDescent="0.35">
      <c r="A53" s="63"/>
      <c r="B53" s="36"/>
      <c r="C53" s="64"/>
      <c r="D53" s="65"/>
      <c r="E53" s="35"/>
      <c r="F53" s="113">
        <v>1450000</v>
      </c>
      <c r="G53" s="113">
        <f>+F53</f>
        <v>1450000</v>
      </c>
      <c r="H53" s="42"/>
      <c r="I53" s="42"/>
    </row>
    <row r="54" spans="1:9" x14ac:dyDescent="0.35">
      <c r="A54" s="54"/>
      <c r="B54" s="39"/>
      <c r="C54" s="66"/>
      <c r="D54" s="55"/>
      <c r="E54" s="38"/>
      <c r="F54" s="114"/>
      <c r="G54" s="114"/>
      <c r="H54" s="96"/>
      <c r="I54" s="96"/>
    </row>
    <row r="55" spans="1:9" x14ac:dyDescent="0.35">
      <c r="A55" s="67"/>
      <c r="B55" s="44"/>
      <c r="C55" s="58"/>
      <c r="D55" s="61"/>
      <c r="E55" s="40"/>
      <c r="F55" s="112" t="s">
        <v>112</v>
      </c>
      <c r="G55" s="112" t="str">
        <f>+F55</f>
        <v>หจก. ณ นครเซอร์วิส 2016</v>
      </c>
      <c r="H55" s="62"/>
      <c r="I55" s="62"/>
    </row>
    <row r="56" spans="1:9" x14ac:dyDescent="0.35">
      <c r="A56" s="63"/>
      <c r="B56" s="36"/>
      <c r="C56" s="64"/>
      <c r="D56" s="65"/>
      <c r="E56" s="35"/>
      <c r="F56" s="113">
        <v>1505000</v>
      </c>
      <c r="G56" s="113">
        <f>+F56</f>
        <v>1505000</v>
      </c>
      <c r="H56" s="42"/>
      <c r="I56" s="42"/>
    </row>
    <row r="57" spans="1:9" x14ac:dyDescent="0.35">
      <c r="A57" s="54"/>
      <c r="B57" s="39"/>
      <c r="C57" s="66"/>
      <c r="D57" s="55"/>
      <c r="E57" s="38"/>
      <c r="F57" s="114"/>
      <c r="G57" s="114"/>
      <c r="H57" s="96"/>
      <c r="I57" s="96"/>
    </row>
    <row r="58" spans="1:9" x14ac:dyDescent="0.35">
      <c r="A58" s="67"/>
      <c r="B58" s="44"/>
      <c r="C58" s="58"/>
      <c r="D58" s="61"/>
      <c r="E58" s="40"/>
      <c r="F58" s="112" t="s">
        <v>113</v>
      </c>
      <c r="G58" s="112" t="str">
        <f>+F58</f>
        <v>หจก. จิตติภัณฑ์ก่อสร้าง</v>
      </c>
      <c r="H58" s="62"/>
      <c r="I58" s="62"/>
    </row>
    <row r="59" spans="1:9" x14ac:dyDescent="0.35">
      <c r="A59" s="63"/>
      <c r="B59" s="36"/>
      <c r="C59" s="64"/>
      <c r="D59" s="65"/>
      <c r="E59" s="35"/>
      <c r="F59" s="113">
        <v>1399999</v>
      </c>
      <c r="G59" s="113">
        <f>+F59</f>
        <v>1399999</v>
      </c>
      <c r="H59" s="42"/>
      <c r="I59" s="42"/>
    </row>
    <row r="60" spans="1:9" x14ac:dyDescent="0.35">
      <c r="A60" s="54"/>
      <c r="B60" s="39"/>
      <c r="C60" s="66"/>
      <c r="D60" s="55"/>
      <c r="E60" s="38"/>
      <c r="F60" s="114"/>
      <c r="G60" s="114"/>
      <c r="H60" s="96"/>
      <c r="I60" s="96"/>
    </row>
    <row r="61" spans="1:9" x14ac:dyDescent="0.35">
      <c r="A61" s="67"/>
      <c r="B61" s="44"/>
      <c r="C61" s="58"/>
      <c r="D61" s="61"/>
      <c r="E61" s="40"/>
      <c r="F61" s="112" t="s">
        <v>114</v>
      </c>
      <c r="G61" s="112" t="str">
        <f>+F61</f>
        <v>บ.วรรณกร ร่วมค้า จำกัด</v>
      </c>
      <c r="H61" s="62"/>
      <c r="I61" s="62"/>
    </row>
    <row r="62" spans="1:9" x14ac:dyDescent="0.35">
      <c r="A62" s="63"/>
      <c r="B62" s="36"/>
      <c r="C62" s="64"/>
      <c r="D62" s="65"/>
      <c r="E62" s="35"/>
      <c r="F62" s="113">
        <v>1791000</v>
      </c>
      <c r="G62" s="113">
        <f>+F62</f>
        <v>1791000</v>
      </c>
      <c r="H62" s="42"/>
      <c r="I62" s="42"/>
    </row>
    <row r="63" spans="1:9" x14ac:dyDescent="0.35">
      <c r="A63" s="54"/>
      <c r="B63" s="39"/>
      <c r="C63" s="66"/>
      <c r="D63" s="55"/>
      <c r="E63" s="38"/>
      <c r="F63" s="114"/>
      <c r="G63" s="114"/>
      <c r="H63" s="96"/>
      <c r="I63" s="96"/>
    </row>
    <row r="64" spans="1:9" x14ac:dyDescent="0.35">
      <c r="A64" s="67" t="s">
        <v>57</v>
      </c>
      <c r="B64" s="44" t="s">
        <v>115</v>
      </c>
      <c r="C64" s="58">
        <v>457000</v>
      </c>
      <c r="D64" s="61">
        <v>458354.96</v>
      </c>
      <c r="E64" s="40" t="s">
        <v>42</v>
      </c>
      <c r="F64" s="112" t="s">
        <v>116</v>
      </c>
      <c r="G64" s="111" t="str">
        <f>+F64</f>
        <v>หจก.ซี ดับบลิว เจริญ คอนสทรัคชั่น</v>
      </c>
      <c r="H64" s="62" t="s">
        <v>43</v>
      </c>
      <c r="I64" s="62" t="s">
        <v>117</v>
      </c>
    </row>
    <row r="65" spans="1:9" x14ac:dyDescent="0.35">
      <c r="A65" s="63"/>
      <c r="B65" s="36"/>
      <c r="C65" s="64"/>
      <c r="D65" s="65"/>
      <c r="E65" s="35"/>
      <c r="F65" s="37">
        <v>456000</v>
      </c>
      <c r="G65" s="37">
        <f>+F65</f>
        <v>456000</v>
      </c>
      <c r="H65" s="42" t="s">
        <v>44</v>
      </c>
      <c r="I65" s="42" t="s">
        <v>91</v>
      </c>
    </row>
    <row r="66" spans="1:9" x14ac:dyDescent="0.35">
      <c r="A66" s="54"/>
      <c r="B66" s="39"/>
      <c r="C66" s="66"/>
      <c r="D66" s="55"/>
      <c r="E66" s="38"/>
      <c r="F66" s="56"/>
      <c r="G66" s="56"/>
      <c r="H66" s="96" t="s">
        <v>45</v>
      </c>
      <c r="I66" s="96"/>
    </row>
    <row r="67" spans="1:9" x14ac:dyDescent="0.35">
      <c r="A67" s="67" t="s">
        <v>59</v>
      </c>
      <c r="B67" s="44" t="s">
        <v>119</v>
      </c>
      <c r="C67" s="58">
        <v>490000</v>
      </c>
      <c r="D67" s="61">
        <v>489985</v>
      </c>
      <c r="E67" s="40" t="s">
        <v>42</v>
      </c>
      <c r="F67" s="112" t="s">
        <v>116</v>
      </c>
      <c r="G67" s="59" t="str">
        <f>+F67</f>
        <v>หจก.ซี ดับบลิว เจริญ คอนสทรัคชั่น</v>
      </c>
      <c r="H67" s="62" t="s">
        <v>43</v>
      </c>
      <c r="I67" s="62" t="s">
        <v>118</v>
      </c>
    </row>
    <row r="68" spans="1:9" x14ac:dyDescent="0.35">
      <c r="A68" s="63"/>
      <c r="B68" s="36" t="s">
        <v>120</v>
      </c>
      <c r="C68" s="64"/>
      <c r="D68" s="65"/>
      <c r="E68" s="35"/>
      <c r="F68" s="37">
        <v>489000</v>
      </c>
      <c r="G68" s="37">
        <f>+F68</f>
        <v>489000</v>
      </c>
      <c r="H68" s="42" t="s">
        <v>44</v>
      </c>
      <c r="I68" s="42" t="s">
        <v>91</v>
      </c>
    </row>
    <row r="69" spans="1:9" x14ac:dyDescent="0.35">
      <c r="A69" s="54"/>
      <c r="B69" s="39"/>
      <c r="C69" s="66"/>
      <c r="D69" s="55"/>
      <c r="E69" s="38"/>
      <c r="F69" s="56"/>
      <c r="G69" s="56"/>
      <c r="H69" s="96" t="s">
        <v>45</v>
      </c>
      <c r="I69" s="96"/>
    </row>
    <row r="70" spans="1:9" x14ac:dyDescent="0.35">
      <c r="A70" s="67" t="s">
        <v>58</v>
      </c>
      <c r="B70" s="44" t="s">
        <v>121</v>
      </c>
      <c r="C70" s="58">
        <v>497000</v>
      </c>
      <c r="D70" s="61">
        <v>496627.76</v>
      </c>
      <c r="E70" s="40" t="s">
        <v>42</v>
      </c>
      <c r="F70" s="112" t="s">
        <v>116</v>
      </c>
      <c r="G70" s="59" t="str">
        <f>+F70</f>
        <v>หจก.ซี ดับบลิว เจริญ คอนสทรัคชั่น</v>
      </c>
      <c r="H70" s="62" t="s">
        <v>43</v>
      </c>
      <c r="I70" s="62" t="s">
        <v>123</v>
      </c>
    </row>
    <row r="71" spans="1:9" x14ac:dyDescent="0.35">
      <c r="A71" s="63"/>
      <c r="B71" s="36" t="s">
        <v>122</v>
      </c>
      <c r="C71" s="64"/>
      <c r="D71" s="65"/>
      <c r="E71" s="35"/>
      <c r="F71" s="37">
        <v>496000</v>
      </c>
      <c r="G71" s="37">
        <f>+F71</f>
        <v>496000</v>
      </c>
      <c r="H71" s="42" t="s">
        <v>44</v>
      </c>
      <c r="I71" s="42" t="s">
        <v>91</v>
      </c>
    </row>
    <row r="72" spans="1:9" x14ac:dyDescent="0.35">
      <c r="A72" s="54"/>
      <c r="B72" s="39"/>
      <c r="C72" s="66"/>
      <c r="D72" s="55"/>
      <c r="E72" s="38"/>
      <c r="F72" s="56"/>
      <c r="G72" s="56"/>
      <c r="H72" s="96" t="s">
        <v>45</v>
      </c>
      <c r="I72" s="96"/>
    </row>
    <row r="73" spans="1:9" x14ac:dyDescent="0.35">
      <c r="A73" s="67" t="s">
        <v>60</v>
      </c>
      <c r="B73" s="44" t="s">
        <v>124</v>
      </c>
      <c r="C73" s="58">
        <v>467000</v>
      </c>
      <c r="D73" s="61">
        <v>468376.39</v>
      </c>
      <c r="E73" s="40" t="s">
        <v>42</v>
      </c>
      <c r="F73" s="59" t="s">
        <v>126</v>
      </c>
      <c r="G73" s="59" t="str">
        <f>+F73</f>
        <v>หจก.คงแก้ว ธุรกิจ</v>
      </c>
      <c r="H73" s="62" t="s">
        <v>43</v>
      </c>
      <c r="I73" s="62" t="s">
        <v>127</v>
      </c>
    </row>
    <row r="74" spans="1:9" x14ac:dyDescent="0.35">
      <c r="A74" s="63"/>
      <c r="B74" s="36" t="s">
        <v>125</v>
      </c>
      <c r="C74" s="64"/>
      <c r="D74" s="65"/>
      <c r="E74" s="35"/>
      <c r="F74" s="37">
        <v>466000</v>
      </c>
      <c r="G74" s="37">
        <f>+F74</f>
        <v>466000</v>
      </c>
      <c r="H74" s="42" t="s">
        <v>44</v>
      </c>
      <c r="I74" s="42" t="s">
        <v>96</v>
      </c>
    </row>
    <row r="75" spans="1:9" x14ac:dyDescent="0.35">
      <c r="A75" s="54"/>
      <c r="B75" s="39"/>
      <c r="C75" s="66"/>
      <c r="D75" s="55"/>
      <c r="E75" s="38"/>
      <c r="F75" s="56"/>
      <c r="G75" s="56"/>
      <c r="H75" s="96" t="s">
        <v>45</v>
      </c>
      <c r="I75" s="96"/>
    </row>
    <row r="76" spans="1:9" x14ac:dyDescent="0.35">
      <c r="A76" s="67" t="s">
        <v>128</v>
      </c>
      <c r="B76" s="44" t="s">
        <v>129</v>
      </c>
      <c r="C76" s="58">
        <v>457000</v>
      </c>
      <c r="D76" s="61">
        <v>458354.96</v>
      </c>
      <c r="E76" s="40" t="s">
        <v>42</v>
      </c>
      <c r="F76" s="59" t="s">
        <v>126</v>
      </c>
      <c r="G76" s="59" t="str">
        <f>+F76</f>
        <v>หจก.คงแก้ว ธุรกิจ</v>
      </c>
      <c r="H76" s="62" t="s">
        <v>43</v>
      </c>
      <c r="I76" s="62" t="s">
        <v>131</v>
      </c>
    </row>
    <row r="77" spans="1:9" x14ac:dyDescent="0.35">
      <c r="A77" s="63"/>
      <c r="B77" s="36" t="s">
        <v>130</v>
      </c>
      <c r="C77" s="64"/>
      <c r="D77" s="65"/>
      <c r="E77" s="35"/>
      <c r="F77" s="37">
        <v>456000</v>
      </c>
      <c r="G77" s="37">
        <f>+F77</f>
        <v>456000</v>
      </c>
      <c r="H77" s="42" t="s">
        <v>44</v>
      </c>
      <c r="I77" s="42" t="s">
        <v>96</v>
      </c>
    </row>
    <row r="78" spans="1:9" x14ac:dyDescent="0.35">
      <c r="A78" s="54"/>
      <c r="B78" s="39"/>
      <c r="C78" s="66"/>
      <c r="D78" s="55"/>
      <c r="E78" s="38"/>
      <c r="F78" s="56"/>
      <c r="G78" s="56"/>
      <c r="H78" s="96" t="s">
        <v>45</v>
      </c>
      <c r="I78" s="96"/>
    </row>
    <row r="83" spans="6:6" x14ac:dyDescent="0.35">
      <c r="F83" s="2">
        <v>1595272.09</v>
      </c>
    </row>
    <row r="84" spans="6:6" x14ac:dyDescent="0.35">
      <c r="F84" s="2">
        <v>2363000</v>
      </c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B11" sqref="B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30" t="s">
        <v>11</v>
      </c>
      <c r="B1" s="130"/>
      <c r="C1" s="130"/>
      <c r="D1" s="130"/>
      <c r="E1" s="130"/>
      <c r="F1" s="130"/>
      <c r="G1" s="130"/>
      <c r="H1" s="130"/>
    </row>
    <row r="2" spans="1:10" s="24" customFormat="1" x14ac:dyDescent="0.35">
      <c r="A2" s="130" t="s">
        <v>132</v>
      </c>
      <c r="B2" s="130"/>
      <c r="C2" s="130"/>
      <c r="D2" s="130"/>
      <c r="E2" s="130"/>
      <c r="F2" s="130"/>
      <c r="G2" s="130"/>
      <c r="H2" s="130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+Sheet1!C7+Sheet1!C10+Sheet1!C13+Sheet1!C16</f>
        <v>385494.09</v>
      </c>
      <c r="E11" s="23">
        <f>+Sheet1!D7+Sheet1!D10+Sheet1!D13+Sheet1!D16</f>
        <v>384532.09</v>
      </c>
      <c r="F11" s="14">
        <f>+Sheet1!F8+Sheet1!F11+Sheet1!F14+Sheet1!F17</f>
        <v>384532.09</v>
      </c>
      <c r="G11" s="108">
        <f>+D11-E11</f>
        <v>962</v>
      </c>
      <c r="H11" s="16"/>
    </row>
    <row r="12" spans="1:10" x14ac:dyDescent="0.35">
      <c r="A12" s="12">
        <v>6</v>
      </c>
      <c r="B12" s="13" t="s">
        <v>17</v>
      </c>
      <c r="C12" s="11" t="s">
        <v>56</v>
      </c>
      <c r="D12" s="14">
        <f>+Sheet1!C19+Sheet1!C22+Sheet1!C25+Sheet1!C28+Sheet1!C31+Sheet1!C34+Sheet1!C37+Sheet1!C64+Sheet1!C67+Sheet1!C70+Sheet1!C73+Sheet1!C76</f>
        <v>2483580</v>
      </c>
      <c r="E12" s="23">
        <f>+Sheet1!D19+Sheet1!D22+Sheet1!D25+Sheet1!D28+Sheet1!D31+Sheet1!D34+Sheet1!D37+Sheet1!D64+Sheet1!D67+Sheet1!D70+Sheet1!D73+Sheet1!D76</f>
        <v>2481171.0699999998</v>
      </c>
      <c r="F12" s="14">
        <f>+Sheet1!F20+Sheet1!F23+Sheet1!F26+Sheet1!F29+Sheet1!F32+Sheet1!F35+Sheet1!F38+Sheet1!F65+Sheet1!F68+Sheet1!F71+Sheet1!F74+Sheet1!F77</f>
        <v>2472540</v>
      </c>
      <c r="G12" s="108">
        <f>+D12-E12</f>
        <v>2408.9300000001676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15" t="s">
        <v>135</v>
      </c>
      <c r="D16" s="116">
        <f>+Sheet1!C40</f>
        <v>1990000</v>
      </c>
      <c r="E16" s="116">
        <f>+Sheet1!D40</f>
        <v>1508449.81</v>
      </c>
      <c r="F16" s="116">
        <f>+Sheet1!F41</f>
        <v>1101200</v>
      </c>
      <c r="G16" s="117">
        <f>+D16-E16</f>
        <v>481550.18999999994</v>
      </c>
      <c r="H16" s="26"/>
    </row>
    <row r="17" spans="2:8" x14ac:dyDescent="0.35">
      <c r="B17" s="1" t="s">
        <v>133</v>
      </c>
    </row>
    <row r="18" spans="2:8" x14ac:dyDescent="0.35">
      <c r="B18" s="1" t="s">
        <v>134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9" t="s">
        <v>15</v>
      </c>
      <c r="F21" s="129"/>
      <c r="G21" s="129"/>
      <c r="H21" s="129"/>
    </row>
    <row r="22" spans="2:8" ht="23.25" customHeight="1" x14ac:dyDescent="0.35">
      <c r="E22" s="129" t="s">
        <v>50</v>
      </c>
      <c r="F22" s="129"/>
      <c r="G22" s="129"/>
      <c r="H22" s="129"/>
    </row>
    <row r="23" spans="2:8" ht="23.25" customHeight="1" x14ac:dyDescent="0.35">
      <c r="E23" s="129" t="s">
        <v>14</v>
      </c>
      <c r="F23" s="129"/>
      <c r="G23" s="129"/>
      <c r="H23" s="12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2023-03-10T07:50:39Z</cp:lastPrinted>
  <dcterms:created xsi:type="dcterms:W3CDTF">2006-08-30T06:08:37Z</dcterms:created>
  <dcterms:modified xsi:type="dcterms:W3CDTF">2023-03-28T04:38:03Z</dcterms:modified>
</cp:coreProperties>
</file>