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8C050FE6-60E2-4E57-B8FB-A0867D2625DA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21" r:id="rId1"/>
    <sheet name="Sheet2" sheetId="9" r:id="rId2"/>
  </sheets>
  <definedNames>
    <definedName name="_xlnm.Print_Area" localSheetId="0">Sheet1!$A$1:$I$36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1" i="9" l="1"/>
  <c r="E11" i="9"/>
  <c r="D11" i="9"/>
  <c r="G35" i="21"/>
  <c r="G34" i="21"/>
  <c r="F12" i="9"/>
  <c r="E12" i="9"/>
  <c r="D12" i="9"/>
  <c r="G17" i="21" l="1"/>
  <c r="G16" i="21"/>
  <c r="G14" i="21"/>
  <c r="G13" i="21"/>
  <c r="G7" i="21" l="1"/>
  <c r="G23" i="21"/>
  <c r="G22" i="21"/>
  <c r="G20" i="21"/>
  <c r="G19" i="21"/>
  <c r="G11" i="21"/>
  <c r="G10" i="21"/>
  <c r="G32" i="21"/>
  <c r="G31" i="21"/>
  <c r="G8" i="21"/>
  <c r="G29" i="21"/>
  <c r="G28" i="21"/>
  <c r="E28" i="21"/>
  <c r="G26" i="21"/>
  <c r="G25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<sst xmlns="http://schemas.openxmlformats.org/spreadsheetml/2006/main" count="179" uniqueCount="101">
  <si>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</si>
  <si>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</si>
  <si>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</si>
  <si>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</si>
  <si>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</si>
  <si>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</si>
  <si>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</si>
  <si>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</si>
  <si>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</si>
  <si>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</si>
  <si>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</si>
  <si>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</si>
  <si>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</si>
  <si>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</si>
  <si>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</si>
  <si>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</si>
  <si>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</si>
  <si>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</si>
  <si>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</si>
  <si>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</si>
  <si>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</si>
  <si>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</si>
  <si>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</si>
  <si>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</si>
  <si>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</si>
  <si>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</si>
  <si>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</si>
  <si>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</si>
  <si>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</si>
  <si>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</si>
  <si>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</si>
  <si>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</si>
  <si>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</si>
  <si>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</si>
  <si>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</si>
  <si>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</si>
  <si>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</si>
  <si>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</si>
  <si>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</si>
  <si>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</si>
  <si>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</si>
  <si>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</si>
  <si>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</si>
  <si>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</si>
  <si>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</si>
  <si>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</si>
  <si>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</si>
  <si>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</si>
  <si>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</si>
  <si>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</si>
  <si>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7</t>
  </si>
  <si>
    <t>8</t>
  </si>
  <si>
    <t>9</t>
  </si>
  <si>
    <t>.</t>
  </si>
  <si>
    <t>สิชลโฆษณา</t>
  </si>
  <si>
    <t>1</t>
  </si>
  <si>
    <t>2</t>
  </si>
  <si>
    <t>5</t>
  </si>
  <si>
    <t>ห้างหุ้นส่วนจำกัด สิชลการไฟฟ้า 2019</t>
  </si>
  <si>
    <t>สรุปผลการดำเนินการจัดซื้อจัดจ้างในรอบเดือนพฤศจิกายน 2567</t>
  </si>
  <si>
    <t>ใบสั่งจ้าง เลขที่ CNTR-00021/68</t>
  </si>
  <si>
    <t>ลว 5 พ.ย. 67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</si>
  <si>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</si>
  <si>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</si>
  <si>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หจก.ปิยะภัณฑ์ (ก้าว)</t>
  </si>
  <si>
    <t>ลว. 7 พ.ย. 67</t>
  </si>
  <si>
    <t>จ้างจัดทำป้ายประชาสัมพันธ์โครงการจัดงานประเพณีลอยกระทง</t>
  </si>
  <si>
    <t>ประจำปี พ.ศ. 2567</t>
  </si>
  <si>
    <t>จ้างจัดทำป้ายเวทีโครงการจัดงานประเพณีลอยกระทง ประจำปี</t>
  </si>
  <si>
    <t>พ.ศ. 2567</t>
  </si>
  <si>
    <t>จ้างเกี่ยวกับสถานที่ในการจัดงานตามโครงการจัดงานประเพณีลอย</t>
  </si>
  <si>
    <t>นายเขษมศักดิ์ จันทรชิต</t>
  </si>
  <si>
    <t>ใบสั่งจ้าง เลขที่ CNTR-00025/68</t>
  </si>
  <si>
    <t>ใบสั่งจ้าง เลขที่ CNTR-00023/68</t>
  </si>
  <si>
    <t>ใบสั่งซื้อ เลขที่ CNTR-00022/68</t>
  </si>
  <si>
    <t>จ้างโครงการขุดเจาบ่อบาดาล หมู่ที่ 5 ตำบลฉลอง</t>
  </si>
  <si>
    <t>อั๋น สิชล</t>
  </si>
  <si>
    <t>ใบสั่งจ้าง เลขที่ CNTR-00026/68</t>
  </si>
  <si>
    <t>จ้างจัดการแสดงวัฒนธรรมพื้นบ้านรำวงเวียนครกสำหรับโครงการ</t>
  </si>
  <si>
    <t>จัดงานประเพณีลอยกระทง ประจำปี พ.ศ. 2567</t>
  </si>
  <si>
    <t>กระทง ประจำปี พ.ศ. 2567</t>
  </si>
  <si>
    <t>กระทง ประจำปี พ.ศ. 2567 (เช่าเวทีพร้อมเครื่องเสียง)</t>
  </si>
  <si>
    <t>นายศรุต  ทิพย์มงคล</t>
  </si>
  <si>
    <t>ใบสั่งจ้าง เลขที่ CNTR-00027/68</t>
  </si>
  <si>
    <t>ลว. 7 พ.ย.67</t>
  </si>
  <si>
    <t>จ้างที่ปรึกษาเพื่อปฏิบัติงานวิจัยตามโครงการประเมินความพึงพอใจ</t>
  </si>
  <si>
    <t>ของผู้รับบริการที่มีต่อการให้บริการงานบริการสาธารณะขององค์</t>
  </si>
  <si>
    <t>มหาวิทยาลัยทักษิณ</t>
  </si>
  <si>
    <t>ใบสั่งจ้าง เลขที่ CNTR-00028/68</t>
  </si>
  <si>
    <t>ลว. 14 พ.ย.67</t>
  </si>
  <si>
    <t>ใบสั่งซื้อ เลขที่ CNTR-00029/68</t>
  </si>
  <si>
    <t>ลว. 22 พ.ย. 67</t>
  </si>
  <si>
    <t>ใบสั่งจ้าง เลขที่ CNTR-00024/68</t>
  </si>
  <si>
    <r>
      <rPr>
        <sz val="16"/>
        <rFont val="TH SarabunPSK"/>
        <family val="2"/>
      </rPr>
      <t>การบริหารส่วนตำบลฉลอง</t>
    </r>
    <r>
      <rPr>
        <sz val="18"/>
        <color rgb="FFFF0000"/>
        <rFont val="TH SarabunPSK"/>
        <family val="2"/>
      </rPr>
      <t xml:space="preserve"> </t>
    </r>
  </si>
  <si>
    <t>ประจำเดือนพฤศจิกายน 2567</t>
  </si>
  <si>
    <t>ได้นำข้อมูลเกี่ยวกับการจัดซื้อจัดจ้างตามแบบ  สขร.๑   ( ประจำเดือนพฤศจิกายน 2567)</t>
  </si>
  <si>
    <t>10</t>
  </si>
  <si>
    <t>ใบสั่งซื้อ เลขที่ CNTR-00030/68</t>
  </si>
  <si>
    <t>ลว. 29 พ.ย. 67</t>
  </si>
  <si>
    <t xml:space="preserve">                    เผยแพร่  เมื่อวันที่ 3 ธันวาคม 2567  โดยวิธีปิดประกาศ  และที่เว็บไซต์ www.chalong.go.th</t>
  </si>
  <si>
    <t>วันที่   3  เดือน ธันวาคม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</si>
</sst>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  <numFmt numFmtId="167" formatCode="#,##0.00_);[Red]\(#,##0.00\)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67" fontId="3" fillId="0" borderId="6" xfId="1" applyNumberFormat="1" applyFont="1" applyBorder="1" applyAlignment="1">
      <alignment horizontal="center" vertical="center"/>
    </xf>
    <xf numFmtId="166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4" fontId="11" fillId="0" borderId="4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0" fontId="12" fillId="0" borderId="4" xfId="0" applyFont="1" applyBorder="1"/>
    <xf numFmtId="0" fontId="9" fillId="0" borderId="3" xfId="0" quotePrefix="1" applyFont="1" applyBorder="1" applyAlignment="1">
      <alignment horizontal="center"/>
    </xf>
    <xf numFmtId="0" fontId="13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36"/>
  <sheetViews>
    <sheetView tabSelected="1" zoomScaleNormal="100" workbookViewId="0">
      <selection activeCell="A32" sqref="A32:I32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6.7109375" style="1" customWidth="1"/>
    <col min="8" max="8" width="20.85546875" style="1" customWidth="1"/>
    <col min="9" max="9" width="25.140625" style="1" customWidth="1"/>
    <col min="10" max="16384" width="9.140625" style="1"/>
  </cols>
  <sheetData>
    <row r="1" spans="1:9" x14ac:dyDescent="0.35">
      <c r="A1" s="98" t="s">
        <v>59</v>
      </c>
      <c r="B1" s="98"/>
      <c r="C1" s="98"/>
      <c r="D1" s="98"/>
      <c r="E1" s="98"/>
      <c r="F1" s="98"/>
      <c r="G1" s="98"/>
      <c r="H1" s="98"/>
      <c r="I1" s="98"/>
    </row>
    <row r="2" spans="1:9" x14ac:dyDescent="0.35">
      <c r="A2" s="98" t="s">
        <v>27</v>
      </c>
      <c r="B2" s="98"/>
      <c r="C2" s="98"/>
      <c r="D2" s="98"/>
      <c r="E2" s="98"/>
      <c r="F2" s="98"/>
      <c r="G2" s="98"/>
      <c r="H2" s="98"/>
      <c r="I2" s="98"/>
    </row>
    <row r="3" spans="1:9" x14ac:dyDescent="0.35">
      <c r="A3" s="98" t="s">
        <v>100</v>
      </c>
      <c r="B3" s="98"/>
      <c r="C3" s="98"/>
      <c r="D3" s="98"/>
      <c r="E3" s="98"/>
      <c r="F3" s="98"/>
      <c r="G3" s="98"/>
      <c r="H3" s="98"/>
      <c r="I3" s="98"/>
    </row>
    <row r="4" spans="1:9" s="26" customFormat="1" ht="19.5" x14ac:dyDescent="0.3">
      <c r="A4" s="57" t="s">
        <v>28</v>
      </c>
      <c r="B4" s="99" t="s">
        <v>29</v>
      </c>
      <c r="C4" s="101" t="s">
        <v>30</v>
      </c>
      <c r="D4" s="99" t="s">
        <v>31</v>
      </c>
      <c r="E4" s="103" t="s">
        <v>32</v>
      </c>
      <c r="F4" s="58" t="s">
        <v>33</v>
      </c>
      <c r="G4" s="76" t="s">
        <v>34</v>
      </c>
      <c r="H4" s="99" t="s">
        <v>35</v>
      </c>
      <c r="I4" s="59" t="s">
        <v>36</v>
      </c>
    </row>
    <row r="5" spans="1:9" s="26" customFormat="1" ht="19.5" x14ac:dyDescent="0.3">
      <c r="A5" s="44" t="s">
        <v>37</v>
      </c>
      <c r="B5" s="100"/>
      <c r="C5" s="102"/>
      <c r="D5" s="100"/>
      <c r="E5" s="104"/>
      <c r="F5" s="27" t="s">
        <v>38</v>
      </c>
      <c r="G5" s="27" t="s">
        <v>39</v>
      </c>
      <c r="H5" s="105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55</v>
      </c>
      <c r="B7" s="36" t="s">
        <v>75</v>
      </c>
      <c r="C7" s="48">
        <v>406000</v>
      </c>
      <c r="D7" s="49">
        <v>424047.66</v>
      </c>
      <c r="E7" s="32" t="s">
        <v>42</v>
      </c>
      <c r="F7" s="93" t="s">
        <v>58</v>
      </c>
      <c r="G7" s="93" t="str">
        <f>+F7</f>
        <v>ห้างหุ้นส่วนจำกัด สิชลการไฟฟ้า 2019</v>
      </c>
      <c r="H7" s="50" t="s">
        <v>43</v>
      </c>
      <c r="I7" s="50" t="s">
        <v>60</v>
      </c>
    </row>
    <row r="8" spans="1:9" x14ac:dyDescent="0.35">
      <c r="A8" s="51"/>
      <c r="B8" s="29"/>
      <c r="C8" s="52"/>
      <c r="D8" s="53"/>
      <c r="E8" s="28"/>
      <c r="F8" s="30">
        <v>405000</v>
      </c>
      <c r="G8" s="30">
        <f>+F8</f>
        <v>405000</v>
      </c>
      <c r="H8" s="34" t="s">
        <v>44</v>
      </c>
      <c r="I8" s="78" t="s">
        <v>61</v>
      </c>
    </row>
    <row r="9" spans="1:9" ht="25.5" customHeight="1" x14ac:dyDescent="0.35">
      <c r="A9" s="45"/>
      <c r="B9" s="90"/>
      <c r="C9" s="54"/>
      <c r="D9" s="46"/>
      <c r="E9" s="31"/>
      <c r="F9" s="91"/>
      <c r="G9" s="89"/>
      <c r="H9" s="35" t="s">
        <v>45</v>
      </c>
      <c r="I9" s="92"/>
    </row>
    <row r="10" spans="1:9" x14ac:dyDescent="0.35">
      <c r="A10" s="77" t="s">
        <v>56</v>
      </c>
      <c r="B10" s="68" t="s">
        <v>62</v>
      </c>
      <c r="C10" s="69">
        <v>4000</v>
      </c>
      <c r="D10" s="70">
        <v>3942</v>
      </c>
      <c r="E10" s="71" t="s">
        <v>42</v>
      </c>
      <c r="F10" s="72" t="s">
        <v>64</v>
      </c>
      <c r="G10" s="79" t="str">
        <f>+F10</f>
        <v>หจก.ปิยะภัณฑ์ (ก้าว)</v>
      </c>
      <c r="H10" s="50" t="s">
        <v>43</v>
      </c>
      <c r="I10" s="50" t="s">
        <v>74</v>
      </c>
    </row>
    <row r="11" spans="1:9" x14ac:dyDescent="0.35">
      <c r="A11" s="47"/>
      <c r="B11" s="39" t="s">
        <v>63</v>
      </c>
      <c r="C11" s="56"/>
      <c r="D11" s="41"/>
      <c r="E11" s="42"/>
      <c r="F11" s="38">
        <v>3942</v>
      </c>
      <c r="G11" s="30">
        <f>+F11</f>
        <v>3942</v>
      </c>
      <c r="H11" s="34" t="s">
        <v>44</v>
      </c>
      <c r="I11" s="34" t="s">
        <v>65</v>
      </c>
    </row>
    <row r="12" spans="1:9" ht="23.25" x14ac:dyDescent="0.35">
      <c r="A12" s="45"/>
      <c r="B12" s="90"/>
      <c r="C12" s="54"/>
      <c r="D12" s="46"/>
      <c r="E12" s="31"/>
      <c r="F12" s="91"/>
      <c r="G12" s="89"/>
      <c r="H12" s="35" t="s">
        <v>45</v>
      </c>
      <c r="I12" s="35"/>
    </row>
    <row r="13" spans="1:9" x14ac:dyDescent="0.35">
      <c r="A13" s="77" t="s">
        <v>47</v>
      </c>
      <c r="B13" s="68" t="s">
        <v>66</v>
      </c>
      <c r="C13" s="69">
        <v>1350</v>
      </c>
      <c r="D13" s="70">
        <v>1350</v>
      </c>
      <c r="E13" s="71" t="s">
        <v>42</v>
      </c>
      <c r="F13" s="97" t="s">
        <v>54</v>
      </c>
      <c r="G13" s="79" t="str">
        <f>+F13</f>
        <v>สิชลโฆษณา</v>
      </c>
      <c r="H13" s="50" t="s">
        <v>43</v>
      </c>
      <c r="I13" s="50" t="s">
        <v>73</v>
      </c>
    </row>
    <row r="14" spans="1:9" x14ac:dyDescent="0.35">
      <c r="A14" s="47"/>
      <c r="B14" s="39" t="s">
        <v>67</v>
      </c>
      <c r="C14" s="56"/>
      <c r="D14" s="41"/>
      <c r="E14" s="42"/>
      <c r="F14" s="38">
        <v>1350</v>
      </c>
      <c r="G14" s="30">
        <f>+F14</f>
        <v>1350</v>
      </c>
      <c r="H14" s="34" t="s">
        <v>44</v>
      </c>
      <c r="I14" s="34" t="s">
        <v>65</v>
      </c>
    </row>
    <row r="15" spans="1:9" ht="23.25" x14ac:dyDescent="0.35">
      <c r="A15" s="45"/>
      <c r="B15" s="90"/>
      <c r="C15" s="54"/>
      <c r="D15" s="46"/>
      <c r="E15" s="31"/>
      <c r="F15" s="91"/>
      <c r="G15" s="89"/>
      <c r="H15" s="35" t="s">
        <v>45</v>
      </c>
      <c r="I15" s="35"/>
    </row>
    <row r="16" spans="1:9" x14ac:dyDescent="0.35">
      <c r="A16" s="77" t="s">
        <v>46</v>
      </c>
      <c r="B16" s="68" t="s">
        <v>68</v>
      </c>
      <c r="C16" s="69">
        <v>2625</v>
      </c>
      <c r="D16" s="70">
        <v>2625</v>
      </c>
      <c r="E16" s="71" t="s">
        <v>42</v>
      </c>
      <c r="F16" s="97" t="s">
        <v>54</v>
      </c>
      <c r="G16" s="79" t="str">
        <f>+F16</f>
        <v>สิชลโฆษณา</v>
      </c>
      <c r="H16" s="50" t="s">
        <v>43</v>
      </c>
      <c r="I16" s="50" t="s">
        <v>92</v>
      </c>
    </row>
    <row r="17" spans="1:9" x14ac:dyDescent="0.35">
      <c r="A17" s="47"/>
      <c r="B17" s="39" t="s">
        <v>69</v>
      </c>
      <c r="C17" s="56"/>
      <c r="D17" s="41"/>
      <c r="E17" s="42"/>
      <c r="F17" s="38">
        <v>2625</v>
      </c>
      <c r="G17" s="30">
        <f>+F17</f>
        <v>2625</v>
      </c>
      <c r="H17" s="34" t="s">
        <v>44</v>
      </c>
      <c r="I17" s="34" t="s">
        <v>65</v>
      </c>
    </row>
    <row r="18" spans="1:9" ht="23.25" x14ac:dyDescent="0.35">
      <c r="A18" s="45"/>
      <c r="B18" s="90"/>
      <c r="C18" s="54"/>
      <c r="D18" s="46"/>
      <c r="E18" s="31"/>
      <c r="F18" s="91"/>
      <c r="G18" s="89"/>
      <c r="H18" s="35" t="s">
        <v>45</v>
      </c>
      <c r="I18" s="35"/>
    </row>
    <row r="19" spans="1:9" x14ac:dyDescent="0.35">
      <c r="A19" s="77" t="s">
        <v>57</v>
      </c>
      <c r="B19" s="68" t="s">
        <v>70</v>
      </c>
      <c r="C19" s="69">
        <v>38500</v>
      </c>
      <c r="D19" s="70">
        <v>38500</v>
      </c>
      <c r="E19" s="71" t="s">
        <v>42</v>
      </c>
      <c r="F19" s="94" t="s">
        <v>71</v>
      </c>
      <c r="G19" s="94" t="str">
        <f>+F19</f>
        <v>นายเขษมศักดิ์ จันทรชิต</v>
      </c>
      <c r="H19" s="50" t="s">
        <v>43</v>
      </c>
      <c r="I19" s="95" t="s">
        <v>72</v>
      </c>
    </row>
    <row r="20" spans="1:9" x14ac:dyDescent="0.35">
      <c r="A20" s="47"/>
      <c r="B20" s="39" t="s">
        <v>80</v>
      </c>
      <c r="C20" s="56"/>
      <c r="D20" s="41"/>
      <c r="E20" s="42"/>
      <c r="F20" s="38">
        <v>38500</v>
      </c>
      <c r="G20" s="30">
        <f>+F20</f>
        <v>38500</v>
      </c>
      <c r="H20" s="34" t="s">
        <v>44</v>
      </c>
      <c r="I20" s="34" t="s">
        <v>65</v>
      </c>
    </row>
    <row r="21" spans="1:9" ht="23.25" x14ac:dyDescent="0.35">
      <c r="A21" s="45"/>
      <c r="B21" s="90"/>
      <c r="C21" s="54"/>
      <c r="D21" s="46"/>
      <c r="E21" s="31"/>
      <c r="F21" s="91"/>
      <c r="G21" s="89"/>
      <c r="H21" s="35" t="s">
        <v>45</v>
      </c>
      <c r="I21" s="35"/>
    </row>
    <row r="22" spans="1:9" x14ac:dyDescent="0.35">
      <c r="A22" s="77" t="s">
        <v>49</v>
      </c>
      <c r="B22" s="68" t="s">
        <v>70</v>
      </c>
      <c r="C22" s="69">
        <v>25000</v>
      </c>
      <c r="D22" s="70">
        <v>25000</v>
      </c>
      <c r="E22" s="71" t="s">
        <v>42</v>
      </c>
      <c r="F22" s="94" t="s">
        <v>76</v>
      </c>
      <c r="G22" s="94" t="str">
        <f>+F22</f>
        <v>อั๋น สิชล</v>
      </c>
      <c r="H22" s="50" t="s">
        <v>43</v>
      </c>
      <c r="I22" s="95" t="s">
        <v>77</v>
      </c>
    </row>
    <row r="23" spans="1:9" x14ac:dyDescent="0.35">
      <c r="A23" s="47"/>
      <c r="B23" s="39" t="s">
        <v>81</v>
      </c>
      <c r="C23" s="56"/>
      <c r="D23" s="41"/>
      <c r="E23" s="42"/>
      <c r="F23" s="38">
        <v>25000</v>
      </c>
      <c r="G23" s="30">
        <f>+F23</f>
        <v>25000</v>
      </c>
      <c r="H23" s="34" t="s">
        <v>44</v>
      </c>
      <c r="I23" s="34" t="s">
        <v>65</v>
      </c>
    </row>
    <row r="24" spans="1:9" ht="23.25" x14ac:dyDescent="0.35">
      <c r="A24" s="45"/>
      <c r="B24" s="90"/>
      <c r="C24" s="54"/>
      <c r="D24" s="46"/>
      <c r="E24" s="31"/>
      <c r="F24" s="91"/>
      <c r="G24" s="89"/>
      <c r="H24" s="35" t="s">
        <v>45</v>
      </c>
      <c r="I24" s="35"/>
    </row>
    <row r="25" spans="1:9" s="33" customFormat="1" ht="18.75" x14ac:dyDescent="0.3">
      <c r="A25" s="32">
        <v>7</v>
      </c>
      <c r="B25" s="36" t="s">
        <v>78</v>
      </c>
      <c r="C25" s="48">
        <v>16000</v>
      </c>
      <c r="D25" s="49">
        <v>16000</v>
      </c>
      <c r="E25" s="32" t="s">
        <v>42</v>
      </c>
      <c r="F25" s="37" t="s">
        <v>82</v>
      </c>
      <c r="G25" s="37" t="str">
        <f>+F25</f>
        <v>นายศรุต  ทิพย์มงคล</v>
      </c>
      <c r="H25" s="50" t="s">
        <v>43</v>
      </c>
      <c r="I25" s="50" t="s">
        <v>83</v>
      </c>
    </row>
    <row r="26" spans="1:9" s="33" customFormat="1" ht="18.75" x14ac:dyDescent="0.3">
      <c r="A26" s="51"/>
      <c r="B26" s="29" t="s">
        <v>79</v>
      </c>
      <c r="C26" s="52"/>
      <c r="D26" s="53"/>
      <c r="E26" s="28"/>
      <c r="F26" s="30">
        <v>16000</v>
      </c>
      <c r="G26" s="30">
        <f>+F26</f>
        <v>16000</v>
      </c>
      <c r="H26" s="34" t="s">
        <v>44</v>
      </c>
      <c r="I26" s="34" t="s">
        <v>84</v>
      </c>
    </row>
    <row r="27" spans="1:9" s="33" customFormat="1" ht="23.25" x14ac:dyDescent="0.35">
      <c r="A27" s="45"/>
      <c r="B27" s="90"/>
      <c r="C27" s="54"/>
      <c r="D27" s="46"/>
      <c r="E27" s="31"/>
      <c r="F27" s="91"/>
      <c r="G27" s="89"/>
      <c r="H27" s="35" t="s">
        <v>45</v>
      </c>
      <c r="I27" s="78"/>
    </row>
    <row r="28" spans="1:9" s="33" customFormat="1" ht="18.75" x14ac:dyDescent="0.3">
      <c r="A28" s="74" t="s">
        <v>51</v>
      </c>
      <c r="B28" s="36" t="s">
        <v>85</v>
      </c>
      <c r="C28" s="69">
        <v>25000</v>
      </c>
      <c r="D28" s="70">
        <v>25000</v>
      </c>
      <c r="E28" s="71" t="str">
        <f>+E25</f>
        <v>เฉพาะเจาะจง</v>
      </c>
      <c r="F28" s="72" t="s">
        <v>87</v>
      </c>
      <c r="G28" s="72" t="str">
        <f>+F28</f>
        <v>มหาวิทยาลัยทักษิณ</v>
      </c>
      <c r="H28" s="40" t="s">
        <v>43</v>
      </c>
      <c r="I28" s="50" t="s">
        <v>88</v>
      </c>
    </row>
    <row r="29" spans="1:9" s="33" customFormat="1" ht="18.75" x14ac:dyDescent="0.3">
      <c r="A29" s="47"/>
      <c r="B29" s="29" t="s">
        <v>86</v>
      </c>
      <c r="C29" s="56"/>
      <c r="D29" s="41"/>
      <c r="E29" s="42"/>
      <c r="F29" s="38">
        <v>25000</v>
      </c>
      <c r="G29" s="38">
        <f>+F29</f>
        <v>25000</v>
      </c>
      <c r="H29" s="73" t="s">
        <v>44</v>
      </c>
      <c r="I29" s="34" t="s">
        <v>89</v>
      </c>
    </row>
    <row r="30" spans="1:9" s="33" customFormat="1" ht="23.25" x14ac:dyDescent="0.35">
      <c r="A30" s="45"/>
      <c r="B30" s="90" t="s">
        <v>93</v>
      </c>
      <c r="C30" s="54"/>
      <c r="D30" s="46"/>
      <c r="E30" s="85"/>
      <c r="F30" s="88"/>
      <c r="G30" s="89"/>
      <c r="H30" s="35" t="s">
        <v>45</v>
      </c>
      <c r="I30" s="35"/>
    </row>
    <row r="31" spans="1:9" s="33" customFormat="1" x14ac:dyDescent="0.35">
      <c r="A31" s="77" t="s">
        <v>52</v>
      </c>
      <c r="B31" s="36" t="s">
        <v>62</v>
      </c>
      <c r="C31" s="69">
        <v>4000</v>
      </c>
      <c r="D31" s="70">
        <v>3990</v>
      </c>
      <c r="E31" s="71" t="s">
        <v>42</v>
      </c>
      <c r="F31" s="82" t="s">
        <v>64</v>
      </c>
      <c r="G31" s="79" t="str">
        <f>+F31</f>
        <v>หจก.ปิยะภัณฑ์ (ก้าว)</v>
      </c>
      <c r="H31" s="50" t="s">
        <v>43</v>
      </c>
      <c r="I31" s="50" t="s">
        <v>90</v>
      </c>
    </row>
    <row r="32" spans="1:9" s="33" customFormat="1" ht="18.75" x14ac:dyDescent="0.3">
      <c r="A32" s="51"/>
      <c r="B32" s="29" t="s">
        <v>63</v>
      </c>
      <c r="C32" s="52"/>
      <c r="D32" s="53"/>
      <c r="E32" s="28"/>
      <c r="F32" s="30">
        <v>3990</v>
      </c>
      <c r="G32" s="30">
        <f>+F32</f>
        <v>3990</v>
      </c>
      <c r="H32" s="34" t="s">
        <v>44</v>
      </c>
      <c r="I32" s="34" t="s">
        <v>91</v>
      </c>
    </row>
    <row r="33" spans="1:9" s="33" customFormat="1" ht="23.25" x14ac:dyDescent="0.35">
      <c r="A33" s="45"/>
      <c r="B33" s="90"/>
      <c r="C33" s="54"/>
      <c r="D33" s="46"/>
      <c r="E33" s="31"/>
      <c r="F33" s="96"/>
      <c r="G33" s="89"/>
      <c r="H33" s="35" t="s">
        <v>45</v>
      </c>
      <c r="I33" s="35"/>
    </row>
    <row r="34" spans="1:9" x14ac:dyDescent="0.35">
      <c r="A34" s="77" t="s">
        <v>96</v>
      </c>
      <c r="B34" s="36" t="s">
        <v>62</v>
      </c>
      <c r="C34" s="69">
        <v>7500</v>
      </c>
      <c r="D34" s="70">
        <v>7171</v>
      </c>
      <c r="E34" s="71" t="s">
        <v>42</v>
      </c>
      <c r="F34" s="82" t="s">
        <v>64</v>
      </c>
      <c r="G34" s="79" t="str">
        <f>+F34</f>
        <v>หจก.ปิยะภัณฑ์ (ก้าว)</v>
      </c>
      <c r="H34" s="50" t="s">
        <v>43</v>
      </c>
      <c r="I34" s="50" t="s">
        <v>97</v>
      </c>
    </row>
    <row r="35" spans="1:9" x14ac:dyDescent="0.35">
      <c r="A35" s="47"/>
      <c r="B35" s="29" t="s">
        <v>63</v>
      </c>
      <c r="C35" s="56"/>
      <c r="D35" s="41"/>
      <c r="E35" s="42"/>
      <c r="F35" s="30">
        <v>7171</v>
      </c>
      <c r="G35" s="30">
        <f>+F35</f>
        <v>7171</v>
      </c>
      <c r="H35" s="34" t="s">
        <v>44</v>
      </c>
      <c r="I35" s="34" t="s">
        <v>98</v>
      </c>
    </row>
    <row r="36" spans="1:9" ht="23.25" x14ac:dyDescent="0.35">
      <c r="A36" s="45"/>
      <c r="B36" s="90"/>
      <c r="C36" s="54"/>
      <c r="D36" s="46"/>
      <c r="E36" s="31"/>
      <c r="F36" s="96"/>
      <c r="G36" s="89"/>
      <c r="H36" s="35" t="s">
        <v>45</v>
      </c>
      <c r="I36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B18" sqref="B18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6" t="s">
        <v>11</v>
      </c>
      <c r="B1" s="106"/>
      <c r="C1" s="106"/>
      <c r="D1" s="106"/>
      <c r="E1" s="106"/>
      <c r="F1" s="106"/>
      <c r="G1" s="106"/>
      <c r="H1" s="106"/>
    </row>
    <row r="2" spans="1:10" x14ac:dyDescent="0.35">
      <c r="A2" s="106" t="s">
        <v>94</v>
      </c>
      <c r="B2" s="106"/>
      <c r="C2" s="106"/>
      <c r="D2" s="106"/>
      <c r="E2" s="106"/>
      <c r="F2" s="106"/>
      <c r="G2" s="106"/>
      <c r="H2" s="106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47</v>
      </c>
      <c r="D11" s="14">
        <f>+Sheet1!C10+Sheet1!C31+7500</f>
        <v>15500</v>
      </c>
      <c r="E11" s="18">
        <f>+Sheet1!D10+Sheet1!D31+7171</f>
        <v>15103</v>
      </c>
      <c r="F11" s="14">
        <f>+Sheet1!G11+Sheet1!G32+7171</f>
        <v>15103</v>
      </c>
      <c r="G11" s="87">
        <f>+D11-E11</f>
        <v>397</v>
      </c>
      <c r="H11" s="16"/>
    </row>
    <row r="12" spans="1:10" x14ac:dyDescent="0.35">
      <c r="A12" s="12">
        <v>6</v>
      </c>
      <c r="B12" s="13" t="s">
        <v>17</v>
      </c>
      <c r="C12" s="11" t="s">
        <v>50</v>
      </c>
      <c r="D12" s="14">
        <f>+Sheet1!C7+Sheet1!C13+Sheet1!C16+Sheet1!C19+Sheet1!C22+Sheet1!C25+Sheet1!C28</f>
        <v>514475</v>
      </c>
      <c r="E12" s="18">
        <f>+Sheet1!D7+Sheet1!D13+Sheet1!D16+Sheet1!D19+Sheet1!D22+Sheet1!D25+Sheet1!D28</f>
        <v>532522.65999999992</v>
      </c>
      <c r="F12" s="14">
        <f>+Sheet1!G8+Sheet1!G14+Sheet1!G17+Sheet1!G20+Sheet1!G23+Sheet1!G26+Sheet1!G29</f>
        <v>513475</v>
      </c>
      <c r="G12" s="87">
        <f>+D12-E12</f>
        <v>-18047.659999999916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53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6" t="s">
        <v>13</v>
      </c>
      <c r="H16" s="20"/>
    </row>
    <row r="17" spans="2:8" x14ac:dyDescent="0.35">
      <c r="B17" s="1" t="s">
        <v>95</v>
      </c>
    </row>
    <row r="18" spans="2:8" x14ac:dyDescent="0.35">
      <c r="B18" s="1" t="s">
        <v>99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6" t="s">
        <v>15</v>
      </c>
      <c r="F21" s="106"/>
      <c r="G21" s="106"/>
      <c r="H21" s="106"/>
    </row>
    <row r="22" spans="2:8" ht="23.25" customHeight="1" x14ac:dyDescent="0.35">
      <c r="E22" s="106" t="s">
        <v>48</v>
      </c>
      <c r="F22" s="106"/>
      <c r="G22" s="106"/>
      <c r="H22" s="106"/>
    </row>
    <row r="23" spans="2:8" ht="23.25" customHeight="1" x14ac:dyDescent="0.35">
      <c r="E23" s="106" t="s">
        <v>14</v>
      </c>
      <c r="F23" s="106"/>
      <c r="G23" s="106"/>
      <c r="H23" s="106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2026-06-26T02:53:04Z</cp:lastPrinted>
  <dcterms:created xsi:type="dcterms:W3CDTF">2006-08-30T06:08:37Z</dcterms:created>
  <dcterms:modified xsi:type="dcterms:W3CDTF">2026-06-26T02:53:43Z</dcterms:modified>
</cp:coreProperties>
</file>