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5A347376-DC68-477C-841C-CC3DF9C32026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2" i="9" l="1"/>
  <c r="F11" i="9"/>
  <c r="F16" i="9"/>
  <c r="E16" i="9"/>
  <c r="D16" i="9"/>
  <c r="E12" i="9"/>
  <c r="D12" i="9"/>
  <c r="E11" i="9"/>
  <c r="D11" i="9"/>
  <c r="G47" i="15"/>
  <c r="G46" i="15"/>
  <c r="G44" i="15"/>
  <c r="G43" i="15"/>
  <c r="G41" i="15"/>
  <c r="G40" i="15"/>
  <c r="G38" i="15"/>
  <c r="G37" i="15"/>
  <c r="G35" i="15"/>
  <c r="G34" i="15"/>
  <c r="G32" i="15"/>
  <c r="G31" i="15"/>
  <c r="G10" i="15"/>
  <c r="G29" i="15"/>
  <c r="G28" i="15"/>
  <c r="G12" i="9" l="1"/>
  <c r="G11" i="9"/>
  <c r="G14" i="15" l="1"/>
  <c r="G13" i="15"/>
  <c r="G20" i="15" l="1"/>
  <c r="E14" i="9" l="1"/>
  <c r="F14" i="9" s="1"/>
  <c r="G8" i="15" l="1"/>
  <c r="G19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<sst xmlns="http://schemas.openxmlformats.org/spreadsheetml/2006/main" count="199" uniqueCount="118">
  <si>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</si>
  <si>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</si>
  <si>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</si>
  <si>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</si>
  <si>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</si>
  <si>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</si>
  <si>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</si>
  <si>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</si>
  <si>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</si>
  <si>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</si>
  <si>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</si>
  <si>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</si>
  <si>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</si>
  <si>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</si>
  <si>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</si>
  <si>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</si>
  <si>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</si>
  <si>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</si>
  <si>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</si>
  <si>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</si>
  <si>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</si>
  <si>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</si>
  <si>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</si>
  <si>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</si>
  <si>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</si>
  <si>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</si>
  <si>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</si>
  <si>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</si>
  <si>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</si>
  <si>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</si>
  <si>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</si>
  <si>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</si>
  <si>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</si>
  <si>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</si>
  <si>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</si>
  <si>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</si>
  <si>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</si>
  <si>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</si>
  <si>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</si>
  <si>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</si>
  <si>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</si>
  <si>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</si>
  <si>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</si>
  <si>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</si>
  <si>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</si>
  <si>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</si>
  <si>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</si>
  <si>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</si>
  <si>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</si>
  <si>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</si>
  <si>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</si>
  <si>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9</t>
  </si>
  <si>
    <t>7</t>
  </si>
  <si>
    <t>8</t>
  </si>
  <si>
    <t>10</t>
  </si>
  <si>
    <t>11</t>
  </si>
  <si>
    <t>12</t>
  </si>
  <si>
    <t>ซีคอมแอนด์เซอร์วิส</t>
  </si>
  <si>
    <t>ร้านบูรพาเครื่องเขียน</t>
  </si>
  <si>
    <t>สิชลโฆษณา</t>
  </si>
  <si>
    <t>นายเชาวลิต  เศษเพชร</t>
  </si>
  <si>
    <t>สรุปผลการดำเนินการจัดซื้อจัดจ้างในรอบเดือนมกราคม 2569</t>
  </si>
  <si>
    <t>วันที่  2  เดือน กุมภาพันธ์ พ.ศ. 2569</t>
  </si>
  <si>
    <t>จ้างตรวจเช็คและซ่อมแซม ครุภัณฑ์เครื่องปรับอากาศ รหัสครุภัณฑ์</t>
  </si>
  <si>
    <t>420-63-0008 กองช่าง</t>
  </si>
  <si>
    <t>สัมฤทธิ์ สิชลแอร์ แอ่น เซอร์วิส</t>
  </si>
  <si>
    <t>ใบสั่งจ้าง เลขที่ CNTR-00054/69</t>
  </si>
  <si>
    <t>ลว. 5 ม.ค.69</t>
  </si>
  <si>
    <t>จ้างตรวจเช็คและซ่อมแซมเครื่องปรับอากาศในความรับผิดชอบของ</t>
  </si>
  <si>
    <t>สำนักปลัด</t>
  </si>
  <si>
    <t>ใบสั่งจ้าง เลขที่ CNTR-00055/69</t>
  </si>
  <si>
    <t>ลว. 5 ม.ค. 69</t>
  </si>
  <si>
    <t>จ้างติดตั้งไฟฟ้าและแสงสว่างบริเวณศูนย์ประสานงานการเลือกตั้ง</t>
  </si>
  <si>
    <t>อบต.ฉลอง สำหรับการจัดการเลือกตั้งสมาชิกสภาองค์การบริหาร</t>
  </si>
  <si>
    <t xml:space="preserve">จ้างตรวจเช็คและซ่อมแซมเครื่องพริ้นเตอร์ หมายเลขครุภัณฑ์ </t>
  </si>
  <si>
    <t>479-68-0033</t>
  </si>
  <si>
    <t>ใบสั่งจ้าง เลขที่ CNTR-00057/69</t>
  </si>
  <si>
    <t>จ้างก่อสร้างโครงการพัฒนาแหล่งท่องเที่ยวน้ำตกหนานเตย โดยก่อ</t>
  </si>
  <si>
    <t>ประกวดราคา</t>
  </si>
  <si>
    <t>อิเล็กทรอนิกส์</t>
  </si>
  <si>
    <t>(e-bidding)</t>
  </si>
  <si>
    <t>หจก.จิตติภัณฑ์ ก่อสร้าง</t>
  </si>
  <si>
    <t>สัญญาจ้าง เลขที่ CNTR-00058/69</t>
  </si>
  <si>
    <t>ลว 9 ม.ค. 69</t>
  </si>
  <si>
    <t>หจก.ไตรทอง นครศรีฯ</t>
  </si>
  <si>
    <t xml:space="preserve">จ้างโครงการขยายผิวจราจรคอนกรีตเสริมเหล็กสายตลาดศุกร์ - </t>
  </si>
  <si>
    <t>นาเส้น หมู่ที่ 5 ตำบลฉลอง</t>
  </si>
  <si>
    <t>หจก.เพชรสว่างเมือง</t>
  </si>
  <si>
    <t>สัญญาจ้าง เลขที่ CNTR-00059/69</t>
  </si>
  <si>
    <t>ลว 12 ม.ค.69</t>
  </si>
  <si>
    <t>จ้างเกี่ยวกับค่าใช้จ่ายเกี่ยวกับสถานที่ในการจัดงานสำหรับโครงการ</t>
  </si>
  <si>
    <t>จัดงานประเพณีใช้ทานไฟ ประจำปี 2569</t>
  </si>
  <si>
    <t>ใบสั่งจ้าง เลขที่ CNTR-00060/69</t>
  </si>
  <si>
    <t>ลว 23 ม.ค.69</t>
  </si>
  <si>
    <t>จ้างทำป้ายไวนิลประชาสัมพันธ์ตามโครงการจัดงานประเพณีให้ทาน</t>
  </si>
  <si>
    <t>ไฟ ประจำปี 2569</t>
  </si>
  <si>
    <t>ใบสั่งจ้าง เลขที่ CNTR-00061/69</t>
  </si>
  <si>
    <t>ซื้อวัสดุสำนักงาน สำนักปลัด จำนวน 14 รายการ</t>
  </si>
  <si>
    <t>ใบสั่งซื้อ เลขที่ CNTR-00062/69</t>
  </si>
  <si>
    <t>ซื้อวัสดุงานบ้านงานครัว สำนักปลัด จำนวน 3 รายการ</t>
  </si>
  <si>
    <t>ใบสั่งซื้อ เลขที่ CNTR-00063/69</t>
  </si>
  <si>
    <t>จ้างทำป้ายประชาสัมพันธ์การจัดเก็บภาษี ประจำปี 2569</t>
  </si>
  <si>
    <t>ใบสั่งจ้าง เลขที่ CNTR-00064/69</t>
  </si>
  <si>
    <t>ลว 28 ม.ค.69</t>
  </si>
  <si>
    <t>จ้างจัดทำป้ายไวนิลสำหรับการจัดกิจกรรมจิตอาสาตามแนวทางการ</t>
  </si>
  <si>
    <t>ขับเคลื่อนงานจิตอาสาพระราชทาน</t>
  </si>
  <si>
    <t>ใบสั่งจ้าง เลขที่ CNTR-00065/69</t>
  </si>
  <si>
    <t>ลว 29 ม.ค.69</t>
  </si>
  <si>
    <t xml:space="preserve">ส่วนตำบลและนายกองค์การบริหารส่วนตำบลฉลอง </t>
  </si>
  <si>
    <t xml:space="preserve">สร้างถนนคอนกรีตเสริมเหล็ก สายแยกต้นไทร - โรงนายพา </t>
  </si>
  <si>
    <t xml:space="preserve">(ช่วงที่ 2) หมู่ที่ 2 </t>
  </si>
  <si>
    <t>2</t>
  </si>
  <si>
    <t>1</t>
  </si>
  <si>
    <t>ประจำเดือนมกราคม  2569</t>
  </si>
  <si>
    <t>ได้นำข้อมูลเกี่ยวกับการจัดซื้อจัดจ้างตามแบบ  สขร.๑   ( ประจำเดือนมกราคม 2569)</t>
  </si>
  <si>
    <t xml:space="preserve">                    เผยแพร่  เมื่อวันที่ 2 กุมภาพันธ์ 2569  โดยวิธีปิดประกาศ  และที่เว็บไซต์ www.chalong.go.th</t>
  </si>
  <si>
    <t>ใบสั๋งจ้าง เลขที่ CNTR-00056/69</t>
  </si>
  <si>
    <t xml:space="preserve">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</si>
</sst>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  <font>
      <sz val="13.5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zoomScaleNormal="100" workbookViewId="0">
      <selection activeCell="L15" sqref="L15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80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7" t="s">
        <v>61</v>
      </c>
      <c r="B1" s="97"/>
      <c r="C1" s="97"/>
      <c r="D1" s="97"/>
      <c r="E1" s="97"/>
      <c r="F1" s="97"/>
      <c r="G1" s="97"/>
      <c r="H1" s="97"/>
      <c r="I1" s="97"/>
    </row>
    <row r="2" spans="1:9" x14ac:dyDescent="0.35">
      <c r="A2" s="97" t="s">
        <v>27</v>
      </c>
      <c r="B2" s="97"/>
      <c r="C2" s="97"/>
      <c r="D2" s="97"/>
      <c r="E2" s="97"/>
      <c r="F2" s="97"/>
      <c r="G2" s="97"/>
      <c r="H2" s="97"/>
      <c r="I2" s="97"/>
    </row>
    <row r="3" spans="1:9" x14ac:dyDescent="0.35">
      <c r="A3" s="97" t="s">
        <v>62</v>
      </c>
      <c r="B3" s="97"/>
      <c r="C3" s="97"/>
      <c r="D3" s="97"/>
      <c r="E3" s="97"/>
      <c r="F3" s="97"/>
      <c r="G3" s="97"/>
      <c r="H3" s="97"/>
      <c r="I3" s="97"/>
    </row>
    <row r="4" spans="1:9" s="26" customFormat="1" ht="19.5" x14ac:dyDescent="0.3">
      <c r="A4" s="57" t="s">
        <v>28</v>
      </c>
      <c r="B4" s="98" t="s">
        <v>29</v>
      </c>
      <c r="C4" s="100" t="s">
        <v>30</v>
      </c>
      <c r="D4" s="98" t="s">
        <v>31</v>
      </c>
      <c r="E4" s="102" t="s">
        <v>32</v>
      </c>
      <c r="F4" s="58" t="s">
        <v>33</v>
      </c>
      <c r="G4" s="76" t="s">
        <v>34</v>
      </c>
      <c r="H4" s="98" t="s">
        <v>35</v>
      </c>
      <c r="I4" s="59" t="s">
        <v>36</v>
      </c>
    </row>
    <row r="5" spans="1:9" s="26" customFormat="1" ht="19.5" x14ac:dyDescent="0.3">
      <c r="A5" s="44" t="s">
        <v>37</v>
      </c>
      <c r="B5" s="99"/>
      <c r="C5" s="101"/>
      <c r="D5" s="99"/>
      <c r="E5" s="103"/>
      <c r="F5" s="27" t="s">
        <v>38</v>
      </c>
      <c r="G5" s="27" t="s">
        <v>39</v>
      </c>
      <c r="H5" s="104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s="34" customFormat="1" ht="18.75" x14ac:dyDescent="0.3">
      <c r="A7" s="33">
        <v>1</v>
      </c>
      <c r="B7" s="37" t="s">
        <v>63</v>
      </c>
      <c r="C7" s="49">
        <v>500</v>
      </c>
      <c r="D7" s="50">
        <v>500</v>
      </c>
      <c r="E7" s="33" t="s">
        <v>42</v>
      </c>
      <c r="F7" s="90" t="s">
        <v>65</v>
      </c>
      <c r="G7" s="91" t="str">
        <f>+F7</f>
        <v>สัมฤทธิ์ สิชลแอร์ แอ่น เซอร์วิส</v>
      </c>
      <c r="H7" s="51" t="s">
        <v>43</v>
      </c>
      <c r="I7" s="51" t="s">
        <v>66</v>
      </c>
    </row>
    <row r="8" spans="1:9" s="34" customFormat="1" ht="18.75" x14ac:dyDescent="0.3">
      <c r="A8" s="52"/>
      <c r="B8" s="29" t="s">
        <v>64</v>
      </c>
      <c r="C8" s="53"/>
      <c r="D8" s="54"/>
      <c r="E8" s="28"/>
      <c r="F8" s="30">
        <v>500</v>
      </c>
      <c r="G8" s="30">
        <f>+F8</f>
        <v>500</v>
      </c>
      <c r="H8" s="35" t="s">
        <v>44</v>
      </c>
      <c r="I8" s="35" t="s">
        <v>67</v>
      </c>
    </row>
    <row r="9" spans="1:9" s="34" customFormat="1" ht="23.25" x14ac:dyDescent="0.35">
      <c r="A9" s="45"/>
      <c r="B9" s="87"/>
      <c r="C9" s="55"/>
      <c r="D9" s="46"/>
      <c r="E9" s="31"/>
      <c r="F9" s="89"/>
      <c r="G9" s="47"/>
      <c r="H9" s="36" t="s">
        <v>45</v>
      </c>
      <c r="I9" s="78"/>
    </row>
    <row r="10" spans="1:9" s="34" customFormat="1" ht="18.75" x14ac:dyDescent="0.3">
      <c r="A10" s="74">
        <v>2</v>
      </c>
      <c r="B10" s="37" t="s">
        <v>68</v>
      </c>
      <c r="C10" s="69">
        <v>1500</v>
      </c>
      <c r="D10" s="70">
        <v>1500</v>
      </c>
      <c r="E10" s="71" t="str">
        <f>+E7</f>
        <v>เฉพาะเจาะจง</v>
      </c>
      <c r="F10" s="72" t="s">
        <v>65</v>
      </c>
      <c r="G10" s="72" t="str">
        <f>+F10</f>
        <v>สัมฤทธิ์ สิชลแอร์ แอ่น เซอร์วิส</v>
      </c>
      <c r="H10" s="40" t="s">
        <v>43</v>
      </c>
      <c r="I10" s="51" t="s">
        <v>70</v>
      </c>
    </row>
    <row r="11" spans="1:9" s="34" customFormat="1" ht="18.75" x14ac:dyDescent="0.3">
      <c r="A11" s="48"/>
      <c r="B11" s="29" t="s">
        <v>69</v>
      </c>
      <c r="C11" s="56"/>
      <c r="D11" s="41"/>
      <c r="E11" s="42"/>
      <c r="F11" s="38">
        <v>1500</v>
      </c>
      <c r="G11" s="38">
        <f>+F11</f>
        <v>1500</v>
      </c>
      <c r="H11" s="73" t="s">
        <v>44</v>
      </c>
      <c r="I11" s="35" t="s">
        <v>71</v>
      </c>
    </row>
    <row r="12" spans="1:9" s="34" customFormat="1" ht="23.25" x14ac:dyDescent="0.35">
      <c r="A12" s="45"/>
      <c r="B12" s="87"/>
      <c r="C12" s="55"/>
      <c r="D12" s="46"/>
      <c r="E12" s="85"/>
      <c r="F12" s="88"/>
      <c r="G12" s="47"/>
      <c r="H12" s="36" t="s">
        <v>45</v>
      </c>
      <c r="I12" s="78"/>
    </row>
    <row r="13" spans="1:9" s="34" customFormat="1" ht="18.75" x14ac:dyDescent="0.3">
      <c r="A13" s="77" t="s">
        <v>48</v>
      </c>
      <c r="B13" s="68" t="s">
        <v>72</v>
      </c>
      <c r="C13" s="69">
        <v>5000</v>
      </c>
      <c r="D13" s="70">
        <v>5000</v>
      </c>
      <c r="E13" s="71" t="s">
        <v>42</v>
      </c>
      <c r="F13" s="93" t="s">
        <v>60</v>
      </c>
      <c r="G13" s="94" t="str">
        <f>+F13</f>
        <v>นายเชาวลิต  เศษเพชร</v>
      </c>
      <c r="H13" s="51" t="s">
        <v>43</v>
      </c>
      <c r="I13" s="51" t="s">
        <v>116</v>
      </c>
    </row>
    <row r="14" spans="1:9" s="34" customFormat="1" ht="18.75" x14ac:dyDescent="0.3">
      <c r="A14" s="48"/>
      <c r="B14" s="39" t="s">
        <v>73</v>
      </c>
      <c r="C14" s="56"/>
      <c r="D14" s="41"/>
      <c r="E14" s="42"/>
      <c r="F14" s="38">
        <v>5000</v>
      </c>
      <c r="G14" s="30">
        <f>+F14</f>
        <v>5000</v>
      </c>
      <c r="H14" s="35" t="s">
        <v>44</v>
      </c>
      <c r="I14" s="35" t="s">
        <v>67</v>
      </c>
    </row>
    <row r="15" spans="1:9" s="34" customFormat="1" ht="18.75" x14ac:dyDescent="0.3">
      <c r="A15" s="45"/>
      <c r="B15" s="32" t="s">
        <v>108</v>
      </c>
      <c r="C15" s="55"/>
      <c r="D15" s="46"/>
      <c r="E15" s="31"/>
      <c r="F15" s="88"/>
      <c r="G15" s="47"/>
      <c r="H15" s="36" t="s">
        <v>45</v>
      </c>
      <c r="I15" s="36"/>
    </row>
    <row r="16" spans="1:9" s="34" customFormat="1" ht="18" customHeight="1" x14ac:dyDescent="0.35">
      <c r="A16" s="77" t="s">
        <v>46</v>
      </c>
      <c r="B16" s="68" t="s">
        <v>74</v>
      </c>
      <c r="C16" s="69">
        <v>4390</v>
      </c>
      <c r="D16" s="70">
        <v>4390</v>
      </c>
      <c r="E16" s="71" t="s">
        <v>42</v>
      </c>
      <c r="F16" s="82" t="s">
        <v>57</v>
      </c>
      <c r="G16" s="79" t="str">
        <f>+F16</f>
        <v>ซีคอมแอนด์เซอร์วิส</v>
      </c>
      <c r="H16" s="51" t="s">
        <v>43</v>
      </c>
      <c r="I16" s="51" t="s">
        <v>76</v>
      </c>
    </row>
    <row r="17" spans="1:9" s="34" customFormat="1" ht="18.75" x14ac:dyDescent="0.3">
      <c r="A17" s="48"/>
      <c r="B17" s="39" t="s">
        <v>75</v>
      </c>
      <c r="C17" s="56"/>
      <c r="D17" s="41"/>
      <c r="E17" s="42"/>
      <c r="F17" s="38">
        <v>4390</v>
      </c>
      <c r="G17" s="30">
        <f>+F17</f>
        <v>4390</v>
      </c>
      <c r="H17" s="35" t="s">
        <v>44</v>
      </c>
      <c r="I17" s="35" t="s">
        <v>67</v>
      </c>
    </row>
    <row r="18" spans="1:9" s="34" customFormat="1" ht="18.75" x14ac:dyDescent="0.3">
      <c r="A18" s="45"/>
      <c r="B18" s="32"/>
      <c r="C18" s="55"/>
      <c r="D18" s="46"/>
      <c r="E18" s="31"/>
      <c r="F18" s="88"/>
      <c r="G18" s="47"/>
      <c r="H18" s="36" t="s">
        <v>45</v>
      </c>
      <c r="I18" s="36"/>
    </row>
    <row r="19" spans="1:9" s="34" customFormat="1" ht="18" customHeight="1" x14ac:dyDescent="0.3">
      <c r="A19" s="77" t="s">
        <v>47</v>
      </c>
      <c r="B19" s="68" t="s">
        <v>77</v>
      </c>
      <c r="C19" s="69">
        <v>5730000</v>
      </c>
      <c r="D19" s="70">
        <v>5926719.3799999999</v>
      </c>
      <c r="E19" s="71" t="s">
        <v>78</v>
      </c>
      <c r="F19" s="72" t="s">
        <v>81</v>
      </c>
      <c r="G19" s="72" t="str">
        <f>+F19</f>
        <v>หจก.จิตติภัณฑ์ ก่อสร้าง</v>
      </c>
      <c r="H19" s="51" t="s">
        <v>43</v>
      </c>
      <c r="I19" s="51" t="s">
        <v>82</v>
      </c>
    </row>
    <row r="20" spans="1:9" s="34" customFormat="1" ht="18.75" x14ac:dyDescent="0.3">
      <c r="A20" s="48"/>
      <c r="B20" s="39" t="s">
        <v>109</v>
      </c>
      <c r="C20" s="56"/>
      <c r="D20" s="41"/>
      <c r="E20" s="42" t="s">
        <v>79</v>
      </c>
      <c r="F20" s="38">
        <v>5715000</v>
      </c>
      <c r="G20" s="30">
        <f>+F20</f>
        <v>5715000</v>
      </c>
      <c r="H20" s="35" t="s">
        <v>44</v>
      </c>
      <c r="I20" s="78" t="s">
        <v>83</v>
      </c>
    </row>
    <row r="21" spans="1:9" s="34" customFormat="1" ht="18.75" x14ac:dyDescent="0.3">
      <c r="A21" s="45"/>
      <c r="B21" s="32" t="s">
        <v>110</v>
      </c>
      <c r="C21" s="55"/>
      <c r="D21" s="46"/>
      <c r="E21" s="31" t="s">
        <v>80</v>
      </c>
      <c r="F21" s="88"/>
      <c r="G21" s="47"/>
      <c r="H21" s="36" t="s">
        <v>45</v>
      </c>
      <c r="I21" s="36"/>
    </row>
    <row r="22" spans="1:9" s="34" customFormat="1" ht="18" customHeight="1" x14ac:dyDescent="0.3">
      <c r="A22" s="77"/>
      <c r="B22" s="68"/>
      <c r="C22" s="69"/>
      <c r="D22" s="70"/>
      <c r="E22" s="71"/>
      <c r="F22" s="72" t="s">
        <v>84</v>
      </c>
      <c r="G22" s="72"/>
      <c r="H22" s="51"/>
      <c r="I22" s="51"/>
    </row>
    <row r="23" spans="1:9" s="34" customFormat="1" ht="18.75" x14ac:dyDescent="0.3">
      <c r="A23" s="48"/>
      <c r="B23" s="39"/>
      <c r="C23" s="56"/>
      <c r="D23" s="41"/>
      <c r="E23" s="42"/>
      <c r="F23" s="38">
        <v>5730000</v>
      </c>
      <c r="G23" s="30"/>
      <c r="H23" s="35"/>
      <c r="I23" s="78"/>
    </row>
    <row r="24" spans="1:9" s="34" customFormat="1" ht="18.75" x14ac:dyDescent="0.3">
      <c r="A24" s="45"/>
      <c r="B24" s="32"/>
      <c r="C24" s="55"/>
      <c r="D24" s="46"/>
      <c r="E24" s="31"/>
      <c r="F24" s="88"/>
      <c r="G24" s="47"/>
      <c r="H24" s="36"/>
      <c r="I24" s="36"/>
    </row>
    <row r="25" spans="1:9" s="34" customFormat="1" ht="18" customHeight="1" x14ac:dyDescent="0.3">
      <c r="A25" s="77"/>
      <c r="B25" s="68"/>
      <c r="C25" s="69"/>
      <c r="D25" s="70"/>
      <c r="E25" s="71"/>
      <c r="F25" s="72" t="s">
        <v>81</v>
      </c>
      <c r="G25" s="72"/>
      <c r="H25" s="51"/>
      <c r="I25" s="51"/>
    </row>
    <row r="26" spans="1:9" s="34" customFormat="1" ht="18.75" x14ac:dyDescent="0.3">
      <c r="A26" s="48"/>
      <c r="B26" s="39"/>
      <c r="C26" s="56"/>
      <c r="D26" s="41"/>
      <c r="E26" s="42"/>
      <c r="F26" s="38">
        <v>5328000</v>
      </c>
      <c r="G26" s="30"/>
      <c r="H26" s="35"/>
      <c r="I26" s="78"/>
    </row>
    <row r="27" spans="1:9" s="34" customFormat="1" ht="18.75" x14ac:dyDescent="0.3">
      <c r="A27" s="45"/>
      <c r="B27" s="32"/>
      <c r="C27" s="55"/>
      <c r="D27" s="46"/>
      <c r="E27" s="31"/>
      <c r="F27" s="88"/>
      <c r="G27" s="47"/>
      <c r="H27" s="36"/>
      <c r="I27" s="36"/>
    </row>
    <row r="28" spans="1:9" s="34" customFormat="1" ht="18" customHeight="1" x14ac:dyDescent="0.35">
      <c r="A28" s="77" t="s">
        <v>49</v>
      </c>
      <c r="B28" s="68" t="s">
        <v>85</v>
      </c>
      <c r="C28" s="69">
        <v>372000</v>
      </c>
      <c r="D28" s="70">
        <v>392546.74</v>
      </c>
      <c r="E28" s="71" t="s">
        <v>42</v>
      </c>
      <c r="F28" s="79" t="s">
        <v>87</v>
      </c>
      <c r="G28" s="79" t="str">
        <f>+F28</f>
        <v>หจก.เพชรสว่างเมือง</v>
      </c>
      <c r="H28" s="51" t="s">
        <v>43</v>
      </c>
      <c r="I28" s="51" t="s">
        <v>88</v>
      </c>
    </row>
    <row r="29" spans="1:9" s="34" customFormat="1" ht="18.75" x14ac:dyDescent="0.3">
      <c r="A29" s="48"/>
      <c r="B29" s="39" t="s">
        <v>86</v>
      </c>
      <c r="C29" s="56"/>
      <c r="D29" s="41"/>
      <c r="E29" s="42"/>
      <c r="F29" s="38">
        <v>370000</v>
      </c>
      <c r="G29" s="30">
        <f>+F29</f>
        <v>370000</v>
      </c>
      <c r="H29" s="35" t="s">
        <v>44</v>
      </c>
      <c r="I29" s="78" t="s">
        <v>89</v>
      </c>
    </row>
    <row r="30" spans="1:9" s="34" customFormat="1" ht="18.75" x14ac:dyDescent="0.3">
      <c r="A30" s="45"/>
      <c r="B30" s="95"/>
      <c r="C30" s="55"/>
      <c r="D30" s="46"/>
      <c r="E30" s="31"/>
      <c r="F30" s="88"/>
      <c r="G30" s="47"/>
      <c r="H30" s="36" t="s">
        <v>45</v>
      </c>
      <c r="I30" s="36"/>
    </row>
    <row r="31" spans="1:9" s="34" customFormat="1" ht="18" customHeight="1" x14ac:dyDescent="0.3">
      <c r="A31" s="77" t="s">
        <v>52</v>
      </c>
      <c r="B31" s="68" t="s">
        <v>90</v>
      </c>
      <c r="C31" s="69">
        <v>82500</v>
      </c>
      <c r="D31" s="70">
        <v>82500</v>
      </c>
      <c r="E31" s="71" t="s">
        <v>42</v>
      </c>
      <c r="F31" s="72" t="s">
        <v>60</v>
      </c>
      <c r="G31" s="72" t="str">
        <f>+F31</f>
        <v>นายเชาวลิต  เศษเพชร</v>
      </c>
      <c r="H31" s="51" t="s">
        <v>43</v>
      </c>
      <c r="I31" s="51" t="s">
        <v>92</v>
      </c>
    </row>
    <row r="32" spans="1:9" s="34" customFormat="1" ht="18.75" x14ac:dyDescent="0.3">
      <c r="A32" s="48"/>
      <c r="B32" s="39" t="s">
        <v>91</v>
      </c>
      <c r="C32" s="56"/>
      <c r="D32" s="41"/>
      <c r="E32" s="42"/>
      <c r="F32" s="38">
        <v>82500</v>
      </c>
      <c r="G32" s="30">
        <f>+F32</f>
        <v>82500</v>
      </c>
      <c r="H32" s="35" t="s">
        <v>44</v>
      </c>
      <c r="I32" s="78" t="s">
        <v>93</v>
      </c>
    </row>
    <row r="33" spans="1:9" s="34" customFormat="1" x14ac:dyDescent="0.35">
      <c r="A33" s="45"/>
      <c r="B33" s="96"/>
      <c r="C33" s="55"/>
      <c r="D33" s="46"/>
      <c r="E33" s="31"/>
      <c r="F33" s="88"/>
      <c r="G33" s="47"/>
      <c r="H33" s="36" t="s">
        <v>45</v>
      </c>
      <c r="I33" s="36"/>
    </row>
    <row r="34" spans="1:9" s="34" customFormat="1" ht="18" customHeight="1" x14ac:dyDescent="0.3">
      <c r="A34" s="77" t="s">
        <v>53</v>
      </c>
      <c r="B34" s="68" t="s">
        <v>94</v>
      </c>
      <c r="C34" s="69">
        <v>16752</v>
      </c>
      <c r="D34" s="70">
        <v>16752</v>
      </c>
      <c r="E34" s="71" t="s">
        <v>42</v>
      </c>
      <c r="F34" s="72" t="s">
        <v>59</v>
      </c>
      <c r="G34" s="72" t="str">
        <f>+F34</f>
        <v>สิชลโฆษณา</v>
      </c>
      <c r="H34" s="51" t="s">
        <v>43</v>
      </c>
      <c r="I34" s="51" t="s">
        <v>96</v>
      </c>
    </row>
    <row r="35" spans="1:9" s="34" customFormat="1" ht="18.75" x14ac:dyDescent="0.3">
      <c r="A35" s="48"/>
      <c r="B35" s="39" t="s">
        <v>95</v>
      </c>
      <c r="C35" s="56"/>
      <c r="D35" s="41"/>
      <c r="E35" s="42"/>
      <c r="F35" s="38">
        <v>16752</v>
      </c>
      <c r="G35" s="30">
        <f>+F35</f>
        <v>16752</v>
      </c>
      <c r="H35" s="35" t="s">
        <v>44</v>
      </c>
      <c r="I35" s="78" t="s">
        <v>93</v>
      </c>
    </row>
    <row r="36" spans="1:9" s="34" customFormat="1" ht="18.75" x14ac:dyDescent="0.3">
      <c r="A36" s="45"/>
      <c r="B36" s="32"/>
      <c r="C36" s="55"/>
      <c r="D36" s="46"/>
      <c r="E36" s="31"/>
      <c r="F36" s="88"/>
      <c r="G36" s="47"/>
      <c r="H36" s="36" t="s">
        <v>45</v>
      </c>
      <c r="I36" s="36"/>
    </row>
    <row r="37" spans="1:9" s="34" customFormat="1" ht="18" customHeight="1" x14ac:dyDescent="0.3">
      <c r="A37" s="77" t="s">
        <v>51</v>
      </c>
      <c r="B37" s="68" t="s">
        <v>97</v>
      </c>
      <c r="C37" s="69">
        <v>25346</v>
      </c>
      <c r="D37" s="70">
        <v>25346</v>
      </c>
      <c r="E37" s="71" t="s">
        <v>42</v>
      </c>
      <c r="F37" s="72" t="s">
        <v>58</v>
      </c>
      <c r="G37" s="72" t="str">
        <f>+F37</f>
        <v>ร้านบูรพาเครื่องเขียน</v>
      </c>
      <c r="H37" s="51" t="s">
        <v>43</v>
      </c>
      <c r="I37" s="51" t="s">
        <v>98</v>
      </c>
    </row>
    <row r="38" spans="1:9" s="34" customFormat="1" ht="18.75" x14ac:dyDescent="0.3">
      <c r="A38" s="48"/>
      <c r="B38" s="39"/>
      <c r="C38" s="56"/>
      <c r="D38" s="41"/>
      <c r="E38" s="42"/>
      <c r="F38" s="38">
        <v>25346</v>
      </c>
      <c r="G38" s="30">
        <f>+F38</f>
        <v>25346</v>
      </c>
      <c r="H38" s="35" t="s">
        <v>44</v>
      </c>
      <c r="I38" s="78" t="s">
        <v>93</v>
      </c>
    </row>
    <row r="39" spans="1:9" s="34" customFormat="1" ht="18.75" x14ac:dyDescent="0.3">
      <c r="A39" s="45"/>
      <c r="B39" s="95"/>
      <c r="C39" s="55"/>
      <c r="D39" s="46"/>
      <c r="E39" s="31"/>
      <c r="F39" s="88"/>
      <c r="G39" s="47"/>
      <c r="H39" s="36" t="s">
        <v>45</v>
      </c>
      <c r="I39" s="36"/>
    </row>
    <row r="40" spans="1:9" s="34" customFormat="1" ht="18" customHeight="1" x14ac:dyDescent="0.3">
      <c r="A40" s="77" t="s">
        <v>54</v>
      </c>
      <c r="B40" s="68" t="s">
        <v>99</v>
      </c>
      <c r="C40" s="69">
        <v>2640</v>
      </c>
      <c r="D40" s="70">
        <v>2640</v>
      </c>
      <c r="E40" s="71" t="s">
        <v>42</v>
      </c>
      <c r="F40" s="92" t="s">
        <v>58</v>
      </c>
      <c r="G40" s="92" t="str">
        <f>+F40</f>
        <v>ร้านบูรพาเครื่องเขียน</v>
      </c>
      <c r="H40" s="51" t="s">
        <v>43</v>
      </c>
      <c r="I40" s="51" t="s">
        <v>100</v>
      </c>
    </row>
    <row r="41" spans="1:9" s="34" customFormat="1" ht="18.75" x14ac:dyDescent="0.3">
      <c r="A41" s="48"/>
      <c r="B41" s="39"/>
      <c r="C41" s="56"/>
      <c r="D41" s="41"/>
      <c r="E41" s="42"/>
      <c r="F41" s="38">
        <v>2640</v>
      </c>
      <c r="G41" s="30">
        <f>+F41</f>
        <v>2640</v>
      </c>
      <c r="H41" s="35" t="s">
        <v>44</v>
      </c>
      <c r="I41" s="78" t="s">
        <v>93</v>
      </c>
    </row>
    <row r="42" spans="1:9" s="34" customFormat="1" ht="18.75" x14ac:dyDescent="0.3">
      <c r="A42" s="45"/>
      <c r="B42" s="32"/>
      <c r="C42" s="55"/>
      <c r="D42" s="46"/>
      <c r="E42" s="31"/>
      <c r="F42" s="88"/>
      <c r="G42" s="47"/>
      <c r="H42" s="36" t="s">
        <v>45</v>
      </c>
      <c r="I42" s="36"/>
    </row>
    <row r="43" spans="1:9" s="34" customFormat="1" ht="18" customHeight="1" x14ac:dyDescent="0.3">
      <c r="A43" s="77" t="s">
        <v>55</v>
      </c>
      <c r="B43" s="68" t="s">
        <v>101</v>
      </c>
      <c r="C43" s="69">
        <v>2074</v>
      </c>
      <c r="D43" s="70">
        <v>2074</v>
      </c>
      <c r="E43" s="71" t="s">
        <v>42</v>
      </c>
      <c r="F43" s="72" t="s">
        <v>59</v>
      </c>
      <c r="G43" s="72" t="str">
        <f>+F43</f>
        <v>สิชลโฆษณา</v>
      </c>
      <c r="H43" s="51" t="s">
        <v>43</v>
      </c>
      <c r="I43" s="51" t="s">
        <v>102</v>
      </c>
    </row>
    <row r="44" spans="1:9" s="34" customFormat="1" ht="18.75" x14ac:dyDescent="0.3">
      <c r="A44" s="48"/>
      <c r="B44" s="39"/>
      <c r="C44" s="56"/>
      <c r="D44" s="41"/>
      <c r="E44" s="42"/>
      <c r="F44" s="38">
        <v>2074</v>
      </c>
      <c r="G44" s="30">
        <f>+F44</f>
        <v>2074</v>
      </c>
      <c r="H44" s="35" t="s">
        <v>44</v>
      </c>
      <c r="I44" s="78" t="s">
        <v>103</v>
      </c>
    </row>
    <row r="45" spans="1:9" s="34" customFormat="1" ht="18.75" x14ac:dyDescent="0.3">
      <c r="A45" s="45"/>
      <c r="B45" s="32"/>
      <c r="C45" s="55"/>
      <c r="D45" s="46"/>
      <c r="E45" s="31"/>
      <c r="F45" s="88"/>
      <c r="G45" s="47"/>
      <c r="H45" s="36" t="s">
        <v>45</v>
      </c>
      <c r="I45" s="36"/>
    </row>
    <row r="46" spans="1:9" s="34" customFormat="1" ht="18" customHeight="1" x14ac:dyDescent="0.3">
      <c r="A46" s="77" t="s">
        <v>56</v>
      </c>
      <c r="B46" s="68" t="s">
        <v>104</v>
      </c>
      <c r="C46" s="69">
        <v>450</v>
      </c>
      <c r="D46" s="70">
        <v>450</v>
      </c>
      <c r="E46" s="71" t="s">
        <v>42</v>
      </c>
      <c r="F46" s="94" t="s">
        <v>59</v>
      </c>
      <c r="G46" s="94" t="str">
        <f>+F46</f>
        <v>สิชลโฆษณา</v>
      </c>
      <c r="H46" s="51" t="s">
        <v>43</v>
      </c>
      <c r="I46" s="51" t="s">
        <v>106</v>
      </c>
    </row>
    <row r="47" spans="1:9" s="34" customFormat="1" ht="18.75" x14ac:dyDescent="0.3">
      <c r="A47" s="48"/>
      <c r="B47" s="39" t="s">
        <v>105</v>
      </c>
      <c r="C47" s="56"/>
      <c r="D47" s="41"/>
      <c r="E47" s="42"/>
      <c r="F47" s="38">
        <v>450</v>
      </c>
      <c r="G47" s="30">
        <f>+F47</f>
        <v>450</v>
      </c>
      <c r="H47" s="35" t="s">
        <v>44</v>
      </c>
      <c r="I47" s="78" t="s">
        <v>107</v>
      </c>
    </row>
    <row r="48" spans="1:9" s="34" customFormat="1" ht="18.75" x14ac:dyDescent="0.3">
      <c r="A48" s="45"/>
      <c r="B48" s="32"/>
      <c r="C48" s="55"/>
      <c r="D48" s="46"/>
      <c r="E48" s="31"/>
      <c r="F48" s="88"/>
      <c r="G48" s="47"/>
      <c r="H48" s="36" t="s">
        <v>45</v>
      </c>
      <c r="I48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B24" sqref="B24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5" t="s">
        <v>11</v>
      </c>
      <c r="B1" s="105"/>
      <c r="C1" s="105"/>
      <c r="D1" s="105"/>
      <c r="E1" s="105"/>
      <c r="F1" s="105"/>
      <c r="G1" s="105"/>
      <c r="H1" s="105"/>
    </row>
    <row r="2" spans="1:10" x14ac:dyDescent="0.35">
      <c r="A2" s="105" t="s">
        <v>113</v>
      </c>
      <c r="B2" s="105"/>
      <c r="C2" s="105"/>
      <c r="D2" s="105"/>
      <c r="E2" s="105"/>
      <c r="F2" s="105"/>
      <c r="G2" s="105"/>
      <c r="H2" s="105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111</v>
      </c>
      <c r="D11" s="14">
        <f>+Sheet1!C37+Sheet1!C40</f>
        <v>27986</v>
      </c>
      <c r="E11" s="18">
        <f>+Sheet1!D37+Sheet1!D40</f>
        <v>27986</v>
      </c>
      <c r="F11" s="14">
        <f>+Sheet1!G38+Sheet1!G41</f>
        <v>27986</v>
      </c>
      <c r="G11" s="81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51</v>
      </c>
      <c r="D12" s="14">
        <f>+Sheet1!C7+Sheet1!C10+Sheet1!C13+Sheet1!C16+Sheet1!C28+Sheet1!C31+Sheet1!C34+Sheet1!C43+Sheet1!C46</f>
        <v>485166</v>
      </c>
      <c r="E12" s="18">
        <f>+Sheet1!D7+Sheet1!D10+Sheet1!D13+Sheet1!D16+Sheet1!D28+Sheet1!D31+Sheet1!D34+Sheet1!D43+Sheet1!D46</f>
        <v>505712.74</v>
      </c>
      <c r="F12" s="14">
        <f>+Sheet1!G8+Sheet1!G11+Sheet1!G14+Sheet1!G17+Sheet1!G29+Sheet1!G32+Sheet1!G35+Sheet1!G44+Sheet1!G47</f>
        <v>483166</v>
      </c>
      <c r="G12" s="81">
        <f>+D12-E12</f>
        <v>-20546.739999999991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112</v>
      </c>
      <c r="D16" s="84">
        <f>+Sheet1!C19</f>
        <v>5730000</v>
      </c>
      <c r="E16" s="84">
        <f>+Sheet1!D19</f>
        <v>5926719.3799999999</v>
      </c>
      <c r="F16" s="84">
        <f>+Sheet1!G20</f>
        <v>5715000</v>
      </c>
      <c r="G16" s="86" t="s">
        <v>0</v>
      </c>
      <c r="H16" s="20"/>
    </row>
    <row r="17" spans="2:10" x14ac:dyDescent="0.35">
      <c r="B17" s="1" t="s">
        <v>114</v>
      </c>
    </row>
    <row r="18" spans="2:10" x14ac:dyDescent="0.35">
      <c r="B18" s="1" t="s">
        <v>115</v>
      </c>
    </row>
    <row r="19" spans="2:10" x14ac:dyDescent="0.35">
      <c r="B19" s="1" t="s">
        <v>12</v>
      </c>
    </row>
    <row r="20" spans="2:10" ht="33" customHeight="1" x14ac:dyDescent="0.35">
      <c r="D20" s="24"/>
    </row>
    <row r="21" spans="2:10" ht="23.25" customHeight="1" x14ac:dyDescent="0.35">
      <c r="E21" s="105" t="s">
        <v>15</v>
      </c>
      <c r="F21" s="105"/>
      <c r="G21" s="105"/>
      <c r="H21" s="105"/>
      <c r="J21" s="1" t="s">
        <v>117</v>
      </c>
    </row>
    <row r="22" spans="2:10" ht="23.25" customHeight="1" x14ac:dyDescent="0.35">
      <c r="E22" s="105" t="s">
        <v>50</v>
      </c>
      <c r="F22" s="105"/>
      <c r="G22" s="105"/>
      <c r="H22" s="105"/>
    </row>
    <row r="23" spans="2:10" ht="23.25" customHeight="1" x14ac:dyDescent="0.35">
      <c r="E23" s="105" t="s">
        <v>14</v>
      </c>
      <c r="F23" s="105"/>
      <c r="G23" s="105"/>
      <c r="H23" s="10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2026-06-26T02:29:33Z</cp:lastPrinted>
  <dcterms:created xsi:type="dcterms:W3CDTF">2006-08-30T06:08:37Z</dcterms:created>
  <dcterms:modified xsi:type="dcterms:W3CDTF">2026-06-26T02:30:08Z</dcterms:modified>
</cp:coreProperties>
</file>