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195" windowHeight="8700" activeTab="4"/>
  </bookViews>
  <sheets>
    <sheet name="ส่วนที่3" sheetId="1" r:id="rId1"/>
    <sheet name="ส่วนที่ 5" sheetId="2" r:id="rId2"/>
    <sheet name="รายละเอียดโครงการ" sheetId="3" state="hidden" r:id="rId3"/>
    <sheet name="แผนชุมชนระดับตำบล" sheetId="6" r:id="rId4"/>
    <sheet name="รายละเอียดโครงการ ปี 58" sheetId="7" r:id="rId5"/>
    <sheet name="Sheet1" sheetId="9" r:id="rId6"/>
  </sheets>
  <definedNames>
    <definedName name="_xlnm.Print_Area" localSheetId="4">'รายละเอียดโครงการ ปี 58'!$A$1:$K$300</definedName>
    <definedName name="_xlnm.Print_Titles" localSheetId="2">รายละเอียดโครงการ!$6:$7</definedName>
    <definedName name="_xlnm.Print_Titles" localSheetId="4">'รายละเอียดโครงการ ปี 58'!$8:$9</definedName>
    <definedName name="_xlnm.Print_Titles" localSheetId="1">'ส่วนที่ 5'!$1:$9</definedName>
  </definedNames>
  <calcPr calcId="124519"/>
</workbook>
</file>

<file path=xl/calcChain.xml><?xml version="1.0" encoding="utf-8"?>
<calcChain xmlns="http://schemas.openxmlformats.org/spreadsheetml/2006/main">
  <c r="D119" i="7"/>
  <c r="H19"/>
  <c r="E18"/>
  <c r="K20" i="2" l="1"/>
  <c r="H19"/>
  <c r="J18"/>
  <c r="J17"/>
  <c r="L17" s="1"/>
  <c r="M12"/>
  <c r="N26"/>
  <c r="M27"/>
  <c r="N23"/>
  <c r="M23"/>
  <c r="M22"/>
  <c r="N13"/>
  <c r="N11"/>
  <c r="M16"/>
  <c r="M17"/>
  <c r="M18"/>
  <c r="M19"/>
  <c r="M13"/>
  <c r="M11"/>
  <c r="J26" i="6"/>
  <c r="H20" i="7"/>
  <c r="G34" i="3"/>
  <c r="G32"/>
  <c r="G31"/>
  <c r="G28"/>
  <c r="G27"/>
  <c r="G26"/>
  <c r="G25"/>
  <c r="G24"/>
  <c r="G23"/>
  <c r="G22"/>
  <c r="G21"/>
  <c r="G19"/>
  <c r="G18"/>
  <c r="G17"/>
  <c r="G16"/>
  <c r="G15"/>
  <c r="G14"/>
  <c r="G13"/>
  <c r="H14" i="2"/>
  <c r="I20"/>
  <c r="K14"/>
  <c r="I14"/>
  <c r="G14"/>
  <c r="I28"/>
  <c r="J20"/>
  <c r="J24"/>
  <c r="J28"/>
  <c r="K24"/>
  <c r="K28"/>
  <c r="M28"/>
  <c r="H20"/>
  <c r="H24"/>
  <c r="H28"/>
  <c r="G20"/>
  <c r="G28"/>
  <c r="I24"/>
  <c r="G24"/>
  <c r="L14"/>
  <c r="J14"/>
  <c r="G30" i="1"/>
  <c r="I30"/>
  <c r="N22" i="2" l="1"/>
  <c r="N24" s="1"/>
  <c r="L24"/>
  <c r="M20"/>
  <c r="L20"/>
  <c r="N19"/>
  <c r="N18"/>
  <c r="N27"/>
  <c r="N28" s="1"/>
  <c r="L28"/>
  <c r="N17"/>
  <c r="N16"/>
  <c r="H30"/>
  <c r="M24"/>
  <c r="J30"/>
  <c r="M14"/>
  <c r="I30"/>
  <c r="G30"/>
  <c r="K30"/>
  <c r="M30" l="1"/>
  <c r="N20"/>
  <c r="N30" s="1"/>
</calcChain>
</file>

<file path=xl/sharedStrings.xml><?xml version="1.0" encoding="utf-8"?>
<sst xmlns="http://schemas.openxmlformats.org/spreadsheetml/2006/main" count="2824" uniqueCount="1431">
  <si>
    <t>ประชาชนได้บรรเทาความเดือดร้อนและมีความเป็นอยู่ที่ดีขึ้น</t>
  </si>
  <si>
    <t>โครงการให้ความช่วยเหลือและแก้ไขปัญหาภัยแล้ง  หมู่ที่    1 – 11</t>
  </si>
  <si>
    <t>เพื่อช่วยบรรเทาสถานการณ์ด้านภัยแล้งของราษฎรในตำบล</t>
  </si>
  <si>
    <t>โครงการก่อสร้างสะพานภายในตำบล</t>
  </si>
  <si>
    <t>โครงการบุกเบิกถนนสายควนไม้ไผ่ หมู่ที่ 2</t>
  </si>
  <si>
    <t>ตั้งงบประมาณจัดซื้อวัสดุเชื้อเพลิงและหล่อลื่น เพื่อใช้ในแจกจ่ายน้ำให้แก่ผู้ที่เดือดร้อน</t>
  </si>
  <si>
    <t>ประชาชนได้บรรเทาความเดือดร้อนจากสถานการณ์ภัยแล้ง</t>
  </si>
  <si>
    <t xml:space="preserve">สนับสนุนสงเคราะห์ผู้ด้อยโอกาส </t>
  </si>
  <si>
    <t xml:space="preserve">เพื่อเป็นการสงเคราะห์ผู้ด้อยโอกาส </t>
  </si>
  <si>
    <t xml:space="preserve">สงเคราะห์ช่วยเหลือคุณภาพชีวิตของผู้ด้อยโอกาส </t>
  </si>
  <si>
    <t>ผู้ด้อยโอกาส  มีคุณภาพชีวิตที่ดีขึ้น</t>
  </si>
  <si>
    <t xml:space="preserve">โครงการก่อสร้างบ่อก๊าซชีวภาพ   หมู่ที่  1-11
</t>
  </si>
  <si>
    <t>โครงการก่อสร้างอาคารประชุมหมู่บ้าน หมู่ที่ 5,10,11</t>
  </si>
  <si>
    <t>ประชาชนในตำบลได้ตระหนักถึงอันตรายจากยาเสพติด มีคุณภาพชีวิตดี</t>
  </si>
  <si>
    <t>เพื่อช่วยเหลือผู้ป่วยฉุกเฉินให้ได้รับการช่วยเหลืออย่างรวดเร็วและถูกต้อง</t>
  </si>
  <si>
    <t>สนับสนุนงบประมาณเพื่อจัดตั้ง “ชุดปฏิบัติการฉุกเฉินเบื้องต้น อปท.(หน่วยกู้ชีพ)</t>
  </si>
  <si>
    <t>ประชาชนผู้เจ็บป่วยหรือประสบภัยได้รับการช่วยเหลืออย่างทันท่วงที</t>
  </si>
  <si>
    <t>โครงการจัดการเลือกตั้ง</t>
  </si>
  <si>
    <t>สามารถดำเนินการเลือกตั้ง ด้วยความเรียบร้อย บริสุทธิ์ยุติธรรมและถูกต้องตามระเบียบ กฎหมายเกี่ยวกับการเลือกตั้ง</t>
  </si>
  <si>
    <t>เพื่อจัดการเลือกตั้งให้เป็นไปตามระเบียบบริสุทธิ์ยุติธรรม และถูกต้องตามระเบียบ กฎหมายเกี่ยวกับการเลือกตั้ง</t>
  </si>
  <si>
    <t>สนับสนุนกิจกรรมครัวเรือนเข้มแข็ง (ภาคสังคม) หมู่ที่  5</t>
  </si>
  <si>
    <t>เพื่อส่งเสริมและสนับสนุนให้ชุมชนมีความเข้มแข็งและต่อยอดกิจกรรมครัวเรือนเข้มแข็ง</t>
  </si>
  <si>
    <t xml:space="preserve">สนับสนุนงบประมาณในการดำเนินการของกลุ่มกิจกรรมครัวเรือนเข้มแข็ง </t>
  </si>
  <si>
    <t>ประชาชนได้รับประโยชน์จากกิจกรรมครัวเรือนเข้มแข็ง</t>
  </si>
  <si>
    <t>ก่อสร้างป้อมยามตำรวจแห่งที่  2  หมู่ที่   8</t>
  </si>
  <si>
    <t>เพื่อเพิ่มความปลอดภัยให้แก่ราษฎรในหมู่บ้านและพื้นที่ใกล้เคียง</t>
  </si>
  <si>
    <t>ก่อสร้างป้อมยามตำรวจ คสล.  ขนาดกว้าง  5 เมตร   ยาว   6  เมตร  จำนวน  1   หลัง</t>
  </si>
  <si>
    <t>ประชาชนมีความปลอดภัยในการใช้ชีวิตและทรัพย์สิน</t>
  </si>
  <si>
    <t xml:space="preserve">โครงการก่อสร้างที่อ่านหนังสือพิมพ์ประจำหมู่บ้าน หมู่ที่  11 </t>
  </si>
  <si>
    <t>เพื่อราษฎรได้มีสถานที่รับรู้ข้อมูลข่าวสารที่สะดวก ทันต่อเหตุการณ์ต่าง ๆ</t>
  </si>
  <si>
    <t>ก่อสร้างอาคารที่อ่านหนังสือพิมพ์ จำนวน  1  หลัง</t>
  </si>
  <si>
    <t>ประชาชนได้รับความสะดวก  ขยายแหล่งความรู้ของชุมชน</t>
  </si>
  <si>
    <t>เพื่อส่งเสริมกระบวนการเรียนรู้ทางสังคมทุกแขนง โดยเฉพาะด้านสุขภาพ</t>
  </si>
  <si>
    <t>สนับสนุนการสัมมนาเชิงวิชาการด้านการแพทย์แผนไทย/ปลุกจิตสำนึกให้คนไทยรู้จักแบ่งปันช่วยเหลือเกื้อกูลกัน</t>
  </si>
  <si>
    <t>ประชาชนได้รับความรู้ในทุกแขนง  มีความรักความสามัคคี</t>
  </si>
  <si>
    <t>โครงการนำความรู้สู่ชุมชน หมู่ที่  6</t>
  </si>
  <si>
    <t>เพื่อส่งเสริมให้ประชาชนได้ออกกำลังกาย  มีการรวมกลุ่มจัดกิจกรรมด้านกีฬาขึ้น</t>
  </si>
  <si>
    <t>ประชาชนได้ออกกำลังกาย สุขภาพร่างกายแข็งแรง  มีความสามัคคี</t>
  </si>
  <si>
    <t xml:space="preserve">โครงการจัดงานประเพณีให้ทานไฟ </t>
  </si>
  <si>
    <t>เพื่อสืบสานประเพณี วัฒนธรรมและภูมิปัญญาท้องถิ่น</t>
  </si>
  <si>
    <t>จัดกิจกรรมงานประเพณีให้ทานไฟ ณ วัดเจดีย์  ตำบลฉลอง</t>
  </si>
  <si>
    <t>ประชาชนหวงแหน
และมีความภาคภูมิใจในประเพณีวัฒนธรรมท้องถิ่น</t>
  </si>
  <si>
    <t>ประชาชนมีความภาคภูมิใจและร่วมสืบทอดในประเพณีวัฒนธรรมท้องถิ่น</t>
  </si>
  <si>
    <t>โครงการจัดงานประเพณีชักพระเดือนห้า</t>
  </si>
  <si>
    <t xml:space="preserve"> -  จัดกิจกรรมงานชักพระเดือนห้าสรงน้ำพ่อท่านพัฒน์ </t>
  </si>
  <si>
    <t xml:space="preserve">โครงการจัดงานประเพณีชักพระ </t>
  </si>
  <si>
    <t xml:space="preserve"> -  จัดกิจกรรมงานชักพระเดือนสิบเอ็ด ร่วมกับวัดต่างๆ ในตำบลฉลอง</t>
  </si>
  <si>
    <t>อุดหนุนโครงการจัดงานประเพณีชักพระอำเภอสิชล ประจำปี ๒๕๕๖</t>
  </si>
  <si>
    <t xml:space="preserve"> - เพื่อฟื้นฟูส่งเสริม อนุรักษ์ประเพณีท้องถิ่นอันดีงามให้คงอยู่สืบไป</t>
  </si>
  <si>
    <t>วัฒนธรรมประเพณีชักพระอำเภอสิชล และจังหวัดนครศรีธรรมราชเป็นที่รู้จักแพร่หลายมากยิ่งขึ้น</t>
  </si>
  <si>
    <t>อุดหนุนโครงการพัฒนากีฬาอำเภอสิชล จ.นครศรีฯ ประจำปี ๒๕๕๖</t>
  </si>
  <si>
    <t xml:space="preserve"> - เพื่อส่งเสริมกิจกรรมการเล่นกีฬาให้แพร่หลายในหมู่เยาวชนและประชาชนทั่วไป</t>
  </si>
  <si>
    <t xml:space="preserve"> - สนับสนุนงบประมาณ ที่ทำการปกครองอำเภอสิชล จัดทำโครงการฯ</t>
  </si>
  <si>
    <t>นักเรียน นักศึกษา เยาวชน ประชาชนได้ร่วมเล่นกีฬาอย่างต่อเนื่อง ทำให้มีสุขภาพร่างกาย สุขภาพจิตดี</t>
  </si>
  <si>
    <t>อุดหนุนโครงการจัดงานสืบสานงานประเพณี "แห่หมฺรับเดือนสิบ"</t>
  </si>
  <si>
    <t xml:space="preserve"> - เพื่อส่งเสริมและอนุรักษ์ประเพณี ซึ่งเป็นเอกลักษณ์ของชาวจังหวัดนครศรีธรรมราช ให้คงอยู่สืบไป</t>
  </si>
  <si>
    <t>เป็นการสืบสานประเพณีอันดีงามของท้องถิ่น</t>
  </si>
  <si>
    <t>อุดหนุนโครงการจัดงานประเพณีมาฆบูชาแห่ผ้ขึ้นธาตุ ประจำปี ๒๕๕๖</t>
  </si>
  <si>
    <t>อุดหนุนโครงการจัดงานวันปิยมหาราช ประจำปี ๒๕๕๖</t>
  </si>
  <si>
    <t xml:space="preserve"> - เพื่อแสดงความจงรักภักดีและตอบแทนพระมหากรุณาธิคุณ</t>
  </si>
  <si>
    <t>ภาครัฐ เอกชน แสดงความจงรักภักดีและสำนึกในพระมหากรุณาธิคุณ</t>
  </si>
  <si>
    <t>อุดหนุนโครงการจัดงานพระราชพิธีวันเฉลิมพระชนมพรรษา "๕ ธันวามหาราช" ประจำปี ๒๕๕๖</t>
  </si>
  <si>
    <t xml:space="preserve"> - เพื่อแสดงความจงรักภักดีและตอบแทนพระมหากรุณาธิคุณต่อพระประมุขของปวงขนชาวไทย</t>
  </si>
  <si>
    <t>พสกนิกรชาวไทยทุกหมู่เหล่าได้แสดงออกถึงความจงรักภักดีและสำนึกในพระมหากรุณาธิคุณโดยพร้อมเพรียงกัน</t>
  </si>
  <si>
    <t>อุดหนุนโครงการจัดงานเฉลิมพระเกียรติ "๑๒ สิงหาพระบรมราชินีนาถ"</t>
  </si>
  <si>
    <t>จัดซื้ออุปกรณ์กีฬาให้แก่หมู่บ้าน</t>
  </si>
  <si>
    <t>จัดซื้ออุปกรณ์กีฬาให้แก่ หมู่ที่ 1 – 11</t>
  </si>
  <si>
    <t xml:space="preserve"> - ประชาชนในตำบลมีสุขภาพแข็งแรง/ 
- ประชาชนในตำบลมีความสามัคคี</t>
  </si>
  <si>
    <t>โครงการปรับปรุงสนามกีฬา วัดพระโอน  หมู่ที่   7</t>
  </si>
  <si>
    <t>ปรับปรุงสนามกีฬา วัดพระโอน
โดยการเกรด  ปรับระดับ และบดอัดเรียบ</t>
  </si>
  <si>
    <t>เพื่อเป็นสถานที่ออกกำลังกายของหมู่บ้าน</t>
  </si>
  <si>
    <t>ก่อสร้างลานกีฬา คสล. ขนาดกว้าง 20 x 40 เมตร  หนา 0.12  เมตร  2  จุด</t>
  </si>
  <si>
    <t>ประชาชนได้มีสถานที่ออกกำลังกาย</t>
  </si>
  <si>
    <t>โครงการปรับปรุงสนามกีฬา โรงเรียนวัดคงคาเลียบ
หมู่ที่  11</t>
  </si>
  <si>
    <t xml:space="preserve">ปรับปรุงสนามกีฬา รร.วัดคงคาเลียบ
โดยการเกรด  ปรับระดับ และบดอัดเรียบ
พร้อมอุปกรณ์เครื่องเล่น
</t>
  </si>
  <si>
    <t>ประชาชนได้ออกกำลังกาย 
สุขภาพร่างกายแข็งแรง  มีความสามัคคี</t>
  </si>
  <si>
    <t>โครงการสร้างสนามเด็กเล่น  หมู่ที่ 6</t>
  </si>
  <si>
    <t>เพื่อส่งเสริมพัฒนาการของเด็กในหมู่บ้าน</t>
  </si>
  <si>
    <t>ก่อสร้างสนามเด็กเล่น พร้อมจัดหาเครื่องเล่น จำนวน 1  ชุด  บ้านนางสุนีย์  สุวรรณ</t>
  </si>
  <si>
    <t>เด็กและเยาวชน
มีพัฒนาการที่ดีขึ้น</t>
  </si>
  <si>
    <t>โครงการอุดหนุนอาหารกลางวันแก่เด็กนักเรียนของโรงเรียนในตำบล</t>
  </si>
  <si>
    <t>เพื่อให้เด็กนักเรียนได้รับอาหารกลางวันครบทุกคน</t>
  </si>
  <si>
    <t>อุดหนุนเงินงบประมาณด้านอาหารกลางวันแก่โรงเรียน ทั้ง  4  โรงเรียน</t>
  </si>
  <si>
    <t>นักเรียนได้รับสารอาหารครบ มีสุขภาพพลานามัยดี พร้อมที่จะเรียนรู้</t>
  </si>
  <si>
    <t>โครงการจัดซื้ออาหารเสริม(นม) ให้นักเรียนของโรงเรียนในตำบล</t>
  </si>
  <si>
    <t>เพื่อให้เด็กนักเรียนมีโภชนาการที่ดีมีคุณภาพ</t>
  </si>
  <si>
    <t>จัดซื้ออาหารเสริม(นม)ให้แก่นักเรียนของโรงเรียนสังกัด สพฐ.ในเขตพื้นที่ตำบลฉลอง</t>
  </si>
  <si>
    <t>จัดซื้ออาหารเสริม(นม)ให้แก่นักเรียนในศูนย์พัฒนาเด็กเล็กฯ</t>
  </si>
  <si>
    <t>สนับสนุนการจัดตั้งชุดปฏิบัติการฉุกเฉินเบื้องต้นของ อปท.</t>
  </si>
  <si>
    <t xml:space="preserve">เพื่อเป็นการเตรียมความพร้อมในการปฏิบัติการป้องกันสาธารณภัยที่อาจเกิดขึ้นในพื้นที่รับผิดชอบ </t>
  </si>
  <si>
    <t>จัดซื้ออุปกรณ์เครื่องมือ เครื่องใช้ รวมถึงอุปกรณ์สื่อสาร ในกิจการป้องกันและบรรเทาสาธารณภัย</t>
  </si>
  <si>
    <t>โครงการพัฒนากีฬาตำบล ประจำปี</t>
  </si>
  <si>
    <t xml:space="preserve"> - จัดการแข่งขันกีฬา ภายในตำบล      - ส่งนักกีฬาเข้าร่วมแข่งขันในระดับต่างๆ</t>
  </si>
  <si>
    <t>จัดการเลือกตั้งทั่วไป / ซ่อม สมาชิกสภาองค์การบริหารส่วนตำบล/นายกองค์การบริหารส่วนตำบล</t>
  </si>
  <si>
    <t xml:space="preserve"> - จัดกิจกรรมส่งเสริมการศึกษา/กิจกรรมเสริมประสบการณ์ ให้นักเรียน เยาวชน ประชาชนในตำบล                 - ส่งเสริมสนับสนุนกิจกรรมด้านการศึกษา กิจกรรมเสริมประสบการณ์ในทุกระดับ</t>
  </si>
  <si>
    <t>โครงการส่งเสริมการศึกษาและเสริมประสบการณ์</t>
  </si>
  <si>
    <t>เพื่อจัดกิจกรรมส่งเสริมการศึกษาและกิจกรรมเสริมประสบการณ์ ของเด็ก เยาวชน ประชาชนในตำบล</t>
  </si>
  <si>
    <t>เด็ก นักเรียน เยาวชน ประชาชนมีศักยภาพความรู้ความสามารถเพิ่มขึ้น</t>
  </si>
  <si>
    <t>จัดกิจกรรมวันเด็ก</t>
  </si>
  <si>
    <t>เพื่อส่งเสริมพัฒนาการการเรืยนรู้ และเสริมประสบการณ์แก่เด็ก</t>
  </si>
  <si>
    <t>จัดกิจกรรมงานวันเด็ก ในพื้นที่รับผิดชอบ ให้เด็กและเยาวชนได้ร่วมกิจกรรม และเสริมประสบการณ์</t>
  </si>
  <si>
    <t>เด็ก นักเรียน เยาวชน ประชาชนได้รับประสบการณ์ตรง และเกิดปฏิสัมพันธ์กับสังคม</t>
  </si>
  <si>
    <t>เพื่อส่งเสริมให้เด็ก,เยาวชน ประชาชนมีแหล่งเรียนรู้ที่หลากหลาย ได้รับประสบการณ์ตรง</t>
  </si>
  <si>
    <t>เด็ก นักเรียน เยาวชน ประชาชนได้รับประสบการณ์ตรง และได้รับความรู้เพิ่มเติม</t>
  </si>
  <si>
    <t>โครงการพัฒนาบุคลากรของศูนย์พัฒนาเด็กเล็ก</t>
  </si>
  <si>
    <t>เพื่อให้บุคลากรของศูนย์พัฒนาเด็กเล็กมีความรู้เพิ่มเติมและปฏิบัติงานได้อย่างมีประสิทธิภาพเกิดประสิทธิผลมากยิ่งขึ้น</t>
  </si>
  <si>
    <t>ส่งบุคลากรของศูนย์พัฒนาเด็กเล็กเข้าร่วมโครงการฝึกอบรมต่างๆ รวมถึงการศึกษาดูงานนอกสถานที่</t>
  </si>
  <si>
    <t>บุคลากรในศูนย์พัฒนาเด็กเล็กได้รับความรู้เพิ่มเติมและปฏิบัติงานมีประสิทธิภาพมากขึ้น</t>
  </si>
  <si>
    <t xml:space="preserve">โครงการก่อสร้างอาคารศูนย์พัฒนาเด็กเล็ก  </t>
  </si>
  <si>
    <t>เพื่อใช้เป็นศูนย์กลางในการพัฒนาชุมชน สังคมในการปลูกฝังคุณธรรมจริยธรรมให้แก่เยาวชนและลดภาระผู้ปกครองในการดูแลบุตรหลาน</t>
  </si>
  <si>
    <t>จัดตั้งและก่อสร้างอาคารเพื่อใช้เป็นศูนย์พัฒนาเด็กเล็ก ตามแบบที่ ส.ถ. กำหนด</t>
  </si>
  <si>
    <t>ส.ถ.  อบต.</t>
  </si>
  <si>
    <t>เด็กได้รับโอกาสในการเข้าเรียนฟรีจากภาครัฐ</t>
  </si>
  <si>
    <t xml:space="preserve"> - จัดตั้งแหล่งเรียนรู้ และจัดซื้อวัสดุอุปกรณ์ เครื่องมือและครุภัณฑ์ เพื่อใช้ในการเรียนรู้                                   - พัฒนาปรับปรุงแหล่งเรียนรู้ให้มีประสิทธิภาพ ใช้งานได้จริง</t>
  </si>
  <si>
    <t>โครงการจัดตั้ง/ พัฒนาศูนย์เรียนรู้ชุมชนประจำหมู่บ้าน 
หมู่ที่ 1-11</t>
  </si>
  <si>
    <t>2.4 แนวทางพัฒนาการสาธารณสุข</t>
  </si>
  <si>
    <t>โครงการป้องกันและระงับโรคติดต่อในคนและสัตว์ หมู่ที่ 1 – 11</t>
  </si>
  <si>
    <t>เพื่อป้องกันโรคติดต่อ เช่น โรคพิษสุนัขบ้า โรคไข้เลือดออก ไข้
หวัดนก ฯลฯ</t>
  </si>
  <si>
    <t xml:space="preserve">จัดซื้อวัคซีนพร้อมยาคุมกำเนิดให้สัตว์ และฉีดพ่นยาเพื่อป้องกันโรคต่าง ๆ </t>
  </si>
  <si>
    <t>ประชาชนมีความปลอดภัยในชีวิตและระงับ
การระบาดของโรคติดต่อ</t>
  </si>
  <si>
    <t>สนับสนุนกลุ่ม อสม. 
ในตำบล หมู่ที่ 1-11</t>
  </si>
  <si>
    <t>ผู้ป่วยได้รับการความสะดวกในการบริการตลอดจนวินิจฉัยโรคที่ถูกต้องและรวดเร็ว</t>
  </si>
  <si>
    <t>จัดหาเครื่องเสียงสำหรับประกอบการออกกำลังกาย
หมู่ที่ 2,5,8,10</t>
  </si>
  <si>
    <t>เพื่อส่งเสริมการออกกำลังกายของประชาชน</t>
  </si>
  <si>
    <t>จัดซื้อเครื่องเสียงสำหรับประกอบการเต้นออกกำลังกาย</t>
  </si>
  <si>
    <t>เพื่อให้ประชาชนในพื้นที่มีสุขภาพอนามัยที่ดี</t>
  </si>
  <si>
    <t>สนับสนุนงบประมาณเพื่อสมทบเข้ากองทุนหลักประกันสุขภาพ ของตำบล</t>
  </si>
  <si>
    <t>ประชาชนในพื้นที่มีสุขภาพอนามัยที่ดีขึ้น</t>
  </si>
  <si>
    <t>อุดหนุนกองทุนหลักประกันสุขภาพ (สปสช.)</t>
  </si>
  <si>
    <t>โครงการส่งเสริมสุขภาพประชาชนในตำบล</t>
  </si>
  <si>
    <t xml:space="preserve"> - สนับสนุนงบประมาณในการจัดกิจกรรมด้านสาธารณสุขในตำบล</t>
  </si>
  <si>
    <t>ประชาชนมีสุขภาพ  และจิตใจที่ดี</t>
  </si>
  <si>
    <t xml:space="preserve"> - อุดหนุนศูนย์สาธารณสุขมูลฐานชุมชน ทั้ง 11 หมู่บ้าน
- สนับสนุนกิจกรรมกลุ่ม อสม.
- จัดซื้อจัดหาวัสดุ อุปกรณ์สำหรับการปฏิบัติงานของ อสม. เช่น เครื่องเจาะเลือด, เครื่องชั่งน้ำหนัก,สายวัด ให้แก่อสม.</t>
  </si>
  <si>
    <t xml:space="preserve"> -เพื่อจัดซื้อวัสดุอุปกรณ์ทางการแพทย์ที่มีประสิทธิภาพ ให้ อสม.
- เพื่อพัฒนาศักยภาพในด้านสาธารณสุข</t>
  </si>
  <si>
    <t>จัดหาอุปกรณ์การออกกำลังกายเพื่อพัฒนาสุขภาพพลามัยของราษฎร  หมู่ที่ 1 - 11</t>
  </si>
  <si>
    <t>จัดหาอุปกรณ์การออกกำลังกายให้แก่หมู่บ้านเพื่อเป็นศูนย์ออกกำลังกาย ของชุมชน</t>
  </si>
  <si>
    <t>ประชาชนมีสุขภาพร่างกายที่แข็งแรง</t>
  </si>
  <si>
    <t>เพื่อให้ทารกมีสุขภาพร่างกายแข็งแรง เสริมสร้างสายใยรักแห่งครอบครัว</t>
  </si>
  <si>
    <t>แม่มีความรู้ความเข้าใจและเลี้ยงลูกด้วยนมแม่เพิ่มมากขขึ้น</t>
  </si>
  <si>
    <t>โครงการสายใยรักแห่งครอบครัว หมู่ที่ 1 - 11</t>
  </si>
  <si>
    <t xml:space="preserve"> - จัดกิจกรรมส่งเสริมสายใยรักแห่งครองครัว เช่น จัดกิจกรรมส่งเสริมการเลี้ยงลูกด้วยน้ำนมแม่ และอื่นๆ</t>
  </si>
  <si>
    <t xml:space="preserve">โครงการส่งเสริมพฤติกรรมที่ถูกต้องด้านการบริโภค
หมู่ที่  1 - 11
</t>
  </si>
  <si>
    <t xml:space="preserve"> - เพื่อให้ประชาชนมีความรู้ความเข้าใจเกี่ยวกับพฤติกรรมที่ถูกต้องเหมาะสมในการอุปโภค บริโภคสินค้า        - เพื่อให้ประชาชน มีสุขนิสัยและสุขภาพที่ดี จากการเลือกอุปโภค-บริโภคสินค้าที่ดี มีคุณภาพ</t>
  </si>
  <si>
    <t>ผู้เข้ารับการอบรมสามารถเปลี่ยนแปลงพฤติกรรมในการบริโภคได้</t>
  </si>
  <si>
    <t xml:space="preserve"> - จัดอบรมประชาชนที่เป็นภาวะทุพโภขนาการ  เพื่อปรับเปลี่ยนพฤติกรรมการบริโภค                                     - จัดกิจกรรมที่เกี่ยวข้องกับการบริโภคที่ถูกต้อง</t>
  </si>
  <si>
    <t>3.1  แนวทางพัฒนาการบริหารจัดการ</t>
  </si>
  <si>
    <t>3. ยุทธศาสตร์ด้านสิ่งแวดล้อมและทรัพยากรธรรมชาติ</t>
  </si>
  <si>
    <t>โครงการก่อสร้างฝายต้นน้ำลำธารแบบผสมผสาน</t>
  </si>
  <si>
    <t>เพื่อแก้ไขปัญหาการขาดแคลนน้ำในช่วงฤดูแล้งและกักเก็บน้ำในฤดูฝน</t>
  </si>
  <si>
    <t xml:space="preserve">ก่อสร้างฝายตามแนวพระราชดำริ   โดยใช้วัสดุที่มีอยู่ในท้องที่นั้น เช่น  กิ่งไม้  ใบไม้  เสาไม้ ก้อนหิน ขนาดกว้าง 5  เมตร ลึก 0.60 เมตร จำนวน 14  จุด ม. 10  จำนวน  9 จุด, ม.  5  จำนวน  3  จุด ม. 2 จำนวน 1 จุด และม. 11 จำนวน 1 จุด,ปี 56 จำนวน 3 จุด , ปี 57 จำนวน  5  จุด  ปี 57 จำนวน 6 จุด,   </t>
  </si>
  <si>
    <t>ประชาชนได้มีน้ำเพื่อการอุปโภค บริโภค  และการเกษตรกรรมในช่วงฤดูแล้ง
และลดภาวะน้ำท่วมขังในฤดูฝน</t>
  </si>
  <si>
    <t>โครงการปลูกหญ้าแฝกตามแนวทางพระราชดำริ</t>
  </si>
  <si>
    <t xml:space="preserve"> เพื่อช่วยป้องกันการชะล้างของหน้าดินและพังทลายของดินและช่วยเก็บความชื้นในดิน</t>
  </si>
  <si>
    <t xml:space="preserve"> -ปลูกหญ้าแฝกในพื้นที่เสี่ยงต่อการพังทลายของดินและบริเวณรอบ ๆ ที่ทำการ อบต.ฉลอง</t>
  </si>
  <si>
    <t>พื้นดินมีความชื้นเพิ่มขึ้น
ชายฝั่งไม่ถูกน้ำกัดเซาะ</t>
  </si>
  <si>
    <t>โครงการสำรวจครอบครองที่ดินราษฎรในพื้นที่อุทยานแห่งชาติและเขตป่าสงวนฯ  ในตำบล</t>
  </si>
  <si>
    <t>เพื่อแก้ไขปัญหาที่ดินทำกินของราษฎรในพื้นที่</t>
  </si>
  <si>
    <t xml:space="preserve"> -  สนับสนุนงบประมาณในการสำรวจการครอบครองที่ดินราษฎรในพื้นที่อุทยานแห่งชาติและเขตป่าสงวนแห่งชาติ</t>
  </si>
  <si>
    <t>ราษฎรที่ทำกินในเขตอุทยานแห่งชาติ  ได้ทราบสิทธิการครอบครองที่ดินอย่างชัดเจน</t>
  </si>
  <si>
    <t>เพื่อให้ความรู้ความเข้าใจในด้านการอนุรักษ์สิ่งแวดล้อมให้แก่อาสาสมัครพิทักษ์สิ่งแวดล้อม</t>
  </si>
  <si>
    <t xml:space="preserve"> - จัดอบรมอาสาสมัครพิทักษ์สิ่งแวดล้อม
- รณรงค์เกี่ยวกับการอนุรักษ์ทรัพยากร
   ธรรมชาติและสิ่งแวดล้อม
</t>
  </si>
  <si>
    <t>โครงการฝึกอบรมอาสาสมัครพิทักษ์สิ่งแวดล้อม (ทสม.) หมู่ที่  1-11</t>
  </si>
  <si>
    <t>อาสาสมัครกลุ่ม ทสม.    มีความรู้ความเข้าใจในด้านอนุรักษ์สิ่งแวดล้อม</t>
  </si>
  <si>
    <t>โครงการปลูกป่าเพิ่มเติมในพื้นที่สาธารณะ</t>
  </si>
  <si>
    <t>เพื่อเพิ่มพื้นที่ป่าไม้</t>
  </si>
  <si>
    <t xml:space="preserve"> -สนับสนุนงบประมาณในการปลูกพันธุ์ไม้เพิ่มเติม</t>
  </si>
  <si>
    <t>พื้นที่ป่าเกิดความอุดมสมบูรณ์มากขึ้น</t>
  </si>
  <si>
    <t>ปลูกผักสวนครัวและสมุนไพร ตามแนวเศรษฐกิจพอเพียง
 รร.วัดกลาง ม.1</t>
  </si>
  <si>
    <t>เพื่อดำเนินการตามแนวเศรษฐกิจพอเพียง และปลูกฝังค่านิยมให้แก่เด็กนักเรียน</t>
  </si>
  <si>
    <t>ปลูกผักสวนครัวและสมุนไพร ในโรงเรียนวัดกลาง</t>
  </si>
  <si>
    <t>นักเรียนได้เรียนรู้วิถีเศรษฐกิจพอเพียง สามารถลดรายจ่ายเพิ่มรายได้ให้แก่ครอบครัว</t>
  </si>
  <si>
    <t>ปรับปรุงภูมิทัศน์สถานที่ราชการ และสถานที่สาธารณะ หมู่ที่ 1-11</t>
  </si>
  <si>
    <t>ตกแต่ง  ปรับปรุงภูมิทัศน์ของสถานที่ราชการ ,ที่สาธารณะ ในหมู่บ้าน</t>
  </si>
  <si>
    <t>ประชาชนได้มีสถานที่ประชุมที่สะดวก สวยงาม</t>
  </si>
  <si>
    <t>โครงการจัดซื้อถังขยะบริการในเขตชุมชน หมู่ที่  1 -11</t>
  </si>
  <si>
    <t>เพื่อความสะอาดเป็นระเบียบเรียบร้อยของชุมชน</t>
  </si>
  <si>
    <t>จัดซื้อถังขยะไว้บริการในเขตชุมชน</t>
  </si>
  <si>
    <t>โครงการจัดหาและติดตั้งเตาเผาขยะขนาดเล็ก  หมู่ที่ 1 - 11</t>
  </si>
  <si>
    <t>จัดหาเตาเผาขยะให้แก่ชุมชนที่พร้อม</t>
  </si>
  <si>
    <t>ชุมชนน่าอยู่ขึ้น  มีความเป็นระเบียบเรียบร้อย สะอาด</t>
  </si>
  <si>
    <t>4.  ยุทธศาสตร์ด้านบริหารจัดการองค์กร</t>
  </si>
  <si>
    <t>เพื่อตกแต่ง ปรับปรุงภูมิทัศน์สถานที่ราชการ และสถานที่สาธารณะ ในหมู่บ้านให้มีความสะอาด สวยงาม</t>
  </si>
  <si>
    <t xml:space="preserve"> - บ้านเมืองมีความสะอาด เป็นระเบียบเรียบร้อย                     -ป้องกันโรคติดต่อ</t>
  </si>
  <si>
    <t>เพื่อให้บุคลากรมีความรู้เพิ่มเติมและปฏิบัติงานได้อย่างมีประสิทธิภาพเกิดประสิทธิผลมากยิ่งขึ้น</t>
  </si>
  <si>
    <t>บุคลากรในหน่วยงานได้รับความรู้เพิ่มเติมและปฏิบัติงานมีประสิทธิภาพมากขึ้น</t>
  </si>
  <si>
    <t>โครงการสนับสนุนทุนการศึกษาแก่ คณะผู้บริหาร/สมาชิกสภา/พนักงานและลูกจ้าง</t>
  </si>
  <si>
    <t>เพื่อพัฒนาองค์ความรู้และให้ทุนการศึกษาของบุคลากร        (พนักงานส่วนตำบล, ผู้บริหาร, ส.อบต.,พนักงานจ้าง)ของท้องถิ่น และนักเรียน  นักศึกษาในตำบล</t>
  </si>
  <si>
    <t xml:space="preserve"> -สนับสนุนทุนการศึกษาแก่บุคลากรท้องถิ่น
 ในระดับปริญญาตรี  และปริญญาโท
-สนับสนุนทุนการศึกษาวิชาชีพที่ขาดแคลน
  ต่าง ๆ  เช่น พยาบาล แพทย์ ฯลฯ</t>
  </si>
  <si>
    <t xml:space="preserve">บุคลากรของท้องถิ่นมีศักยภาพในการปฏิบัติงาน
มากขึ้น ส่งผลให้การพัฒนา อบต. มีประสิทธิภาพเพิ่มขึ้น </t>
  </si>
  <si>
    <t xml:space="preserve"> เพื่อให้บุคลากรได้รับการพัฒนาศักยภาพความรู้ความสามารถ</t>
  </si>
  <si>
    <t>โครงการ อบต.สัญจร</t>
  </si>
  <si>
    <t>เพื่อเพิ่มความสัมพันธ์ระหว่างองค์กรต่าง ๆ ในตำบลและชุมชน</t>
  </si>
  <si>
    <t>จัดกิจกรรมพบปะปรึกษาหารือระหว่างองค์กรต่าง ๆ ผู้นำชุมชนและประชาชนในพื้นที่</t>
  </si>
  <si>
    <t>องค์กรต่าง ๆ ผู้นำชุมชนและประชาชนในพื้นที่มีความสัมพันธ์ที่ดีขึ้น</t>
  </si>
  <si>
    <t>4.2  แนวทางพัฒนาการบริหารจัดการ</t>
  </si>
  <si>
    <t>โครงการจัดหาครุภัณฑ์  วัสดุอุปกรณ์  เครื่องมือ เครื่องใช้ที่ทันสมัยในการปฏิบัติงาน</t>
  </si>
  <si>
    <t>เพื่อเพิ่มประสิทธิภาพด้านการบริการประชาชนและเพิ่มประสิทธิภาพในการปฏิบัติงานของเจ้าหน้าที่</t>
  </si>
  <si>
    <t>จัดซื้อครุภัณฑ์  วัสดุอุปกรณ์  เครื่องมือ เครื่องใช้ที่ทันสมัยในการปฏิบัติงาน</t>
  </si>
  <si>
    <t>ประชาชนได้รับการบริการอย่างรวดเร็วทั่วถึงและมีประสิทธิภาพ มากขึ้น</t>
  </si>
  <si>
    <t>ประชาชนได้รับการบริการอย่างทั่วถึงและมีประสิทธิภาพมากขึ้น</t>
  </si>
  <si>
    <t>โครงการส่งเสริมให้ความรู้ความเข้าใจกิจการของ อบต.</t>
  </si>
  <si>
    <t>เพื่อให้ประชาชนมีความเข้าใจในกิจการของ อบต. มากขึ้น</t>
  </si>
  <si>
    <t>ประชาสัมพันธ์การดำเนินงานของ อบต. ให้ประชาชนทราบ ,จัดทำประชาคมหมู่บ้าน และจัดทำแผนชุมชน</t>
  </si>
  <si>
    <t>ประชาชนเข้าใจ  และสามารถติดตามผลการปฏิบัติงานของ อบต.ได้</t>
  </si>
  <si>
    <t>โครงการปรับปรุง/ซ่อมแซมวัสดุ/ครุภัณฑ์ที่อยู่ในความรับผิดชอบของ อบต.</t>
  </si>
  <si>
    <t>โครงการอุดหนุนงบประมาณให้กับส่วนราชการ, องค์กรประชาชน, องค์กรการกุศล, องค์กรที่จัดตั้งขึ้นตามกฎหมายฯ ที่ได้รับการอนุมัติ</t>
  </si>
  <si>
    <t xml:space="preserve"> - เพื่ออุดหนุนงบประมาณให้หน่วยงานอื่นดำเนินงานในส่วนที่ อปท. ดำเนินงานเองไม่ได้</t>
  </si>
  <si>
    <t>อุดหนุนงบประมาณ   ไม่เกิน 5% ของรายได้ไม่รวมเงินอุดหนุน</t>
  </si>
  <si>
    <t>แผนงานดำเนินการไปได้ตามแผนงาน/โครงการที่ได้กำหนดไว้</t>
  </si>
  <si>
    <t>โครงการขอสนับสนุนเครื่องจักรกลเบา-หนัก พร้อมพนักงานขับจากหน่วยงานราชการอื่น</t>
  </si>
  <si>
    <t xml:space="preserve"> - เพื่อขอสนับสนุนเครื่องจักรกลเบา-หนัก พร้อมพนักงานขับ ช่วยปฏิบัติงานในพื้นที่</t>
  </si>
  <si>
    <t xml:space="preserve"> - สนับสนุนค่าวัสดุเชื้อเพลิงและหล่อลื่น ที่ใช้ในการปฏิบัติงานในพื้นที่ที่รับผิดชอบ</t>
  </si>
  <si>
    <t>ประชาชนได้รับความสะดวก และปลอดภัย ได้รับการช่วยเหลืออย่างรวดเร็ว</t>
  </si>
  <si>
    <t>โครงการจัดทำแผนที่ภาษีและทะเบียนทรัพย์สิน</t>
  </si>
  <si>
    <t>รายได้ อบต. เพิ่มขึ้น</t>
  </si>
  <si>
    <t>โครงการสำรวจข้อมูลพื้นฐานชุมชน</t>
  </si>
  <si>
    <t>เพื่อสำรวจข้อมูลในการพัฒนาตำบล</t>
  </si>
  <si>
    <t>เพื่อเพิ่มประสิทธิภาพในการจัดเก็บภาษี</t>
  </si>
  <si>
    <t>ทราพแนวทางในการพัฒนาตำบล</t>
  </si>
  <si>
    <t>ประชาสัมพันธ์กิจกรรมที่สำคัญของ อบต.</t>
  </si>
  <si>
    <t xml:space="preserve"> - เพื่อประชาสัมพันธ์ให้สาธารณะชน ทราบข้อมูลข่าวสารที่สำคัญ, กิจกรรมสำคัญ, งานอื่นๆ ที่ประชาชนควรรับทราบ ของ อบต. เช่น การชำระภาษี, การจดทะเบียนพาณิชย์ และอื่นๆ</t>
  </si>
  <si>
    <t xml:space="preserve"> จัดทำป้ายประชาสัมพันธ์กิจกรรม/ข่าวสาร ตามแบบที่ อบต. กำหนด</t>
  </si>
  <si>
    <t>ประชาชนได้รับรู้ข่าวสาร/ข้อมูลที่ถูกต้อง รวดเร็ว ชัดเจน</t>
  </si>
  <si>
    <t>อุดหนุนโครงการปรับปรุงและพัฒนาศูนย์รวมข้อมูลข่าวสารการจัดซื้อจัดจ้างของ อบต.ในอำเภอสิชล</t>
  </si>
  <si>
    <t>เพื่อให้การดำเนินการจัดซื้อจัดจ้างของ อบต.เป็นไปอย่างถูกต้องโปร่งใส  อบต.มีศูนย์ประสานงานระดับอำเภอ</t>
  </si>
  <si>
    <t>อุดหนุนงบประมาณให้แก่องค์การบริหารส่วนตำบลทุ่งปรัง</t>
  </si>
  <si>
    <t>อบต.มีสถานที่กลางในการจัดซื้อจัดจ้าง  มีศูนย์ประสานงานและเป็นศูนย์รวมข้อมูลข่าวสารของท้องถิ่นระดับอำเภอ</t>
  </si>
  <si>
    <t xml:space="preserve">โครงการก่อสร้างป้ายประชาสัมพันธ์ </t>
  </si>
  <si>
    <t xml:space="preserve"> - เพื่อติดประกาศประชาสัมพันธ์งาน, ข่าวสารให้ประชาชนทราบ</t>
  </si>
  <si>
    <t>ประชาชนทราบข่าวสารและข้อมูลทางราชการ</t>
  </si>
  <si>
    <t>โครงการปรับปรุงเว็บไซต์ของ อบต.</t>
  </si>
  <si>
    <t>เพื่อปรับปรุง และซ่อมแซมช่องทางในการติดต่อสื่อสาร</t>
  </si>
  <si>
    <t>ปรับปรุงเว็บไซต์ของอบต.ให้มีความทันสมัย ประสิทธิภาพมากขึ้น</t>
  </si>
  <si>
    <t>อบต.มีช่องทางเผยแพร่ข่าวสารเพิ่ม สามารถรับ ส่งเอกสารทางราชการได้รวดเร็ว</t>
  </si>
  <si>
    <t>สำนักปลัด</t>
  </si>
  <si>
    <t>โครงการจัดทำผังเมืองรวมของตำบล</t>
  </si>
  <si>
    <t>เพื่อจัดระเบียบรูปแบบของพื้นที่ในตำบล</t>
  </si>
  <si>
    <t>จัดทำผังเมืองรวมตำบล</t>
  </si>
  <si>
    <t>สามารถวางรูปแบบของผังตำบลได้อย่างเป็นระเบียบ</t>
  </si>
  <si>
    <t>1.3 แนวทางการพัฒนาการเกษตร</t>
  </si>
  <si>
    <t>ชป/  อบต.</t>
  </si>
  <si>
    <t>ส่วนที่ 5</t>
  </si>
  <si>
    <t>การประเมินผลการนำแผนพัฒนาไปปฏิบัติในเชิงปริมาณ</t>
  </si>
  <si>
    <t>ยุทธศาสตร์</t>
  </si>
  <si>
    <t>จำนวนโครงการ</t>
  </si>
  <si>
    <t>1.  ยุทธศาสตร์ด้านเศรษฐกิจ</t>
  </si>
  <si>
    <t xml:space="preserve">    -  พัฒนาการอาชีพ</t>
  </si>
  <si>
    <t>โครงการก่อสร้างถนน คสล.สายนายาง-วัดเบิก ระยะที่ 7 หมู่ที่ 4</t>
  </si>
  <si>
    <t>โครงการบุกเบิกถนนสายบ้านนายมนูญ มาดหมาน หมู่ที่ 4</t>
  </si>
  <si>
    <t>โครงการก่อสร้างถนน คสล. ซอยบ้านนายประกิต ใจห้าว หมู่ที่ 6</t>
  </si>
  <si>
    <t>ศึกษาดูงานนอกสถานที่  สำหรับผู้บริหาร  สมาชิก อบต. ข้าราชการ  พนักงานส่วนตำบล  และลูกจ้าง 1 ครั้ง / ปี</t>
  </si>
  <si>
    <t>โครงการอบรมเพิ่มประสิทธิภาพ สำหรับผู้บริหาร  สมาชิกอบต.ข้าราชการ  พนักงานส่วนตำบลและลูกจ้าง</t>
  </si>
  <si>
    <t xml:space="preserve">จัดเก็บข้อมูลพื้นฐานของชุมชนในด้านต่าง ๆ </t>
  </si>
  <si>
    <t>อบจ. อบต.</t>
  </si>
  <si>
    <t>โครงการจัดตั้งศูนย์พัฒนาเด็กเล็ก ณ วัดกลาง</t>
  </si>
  <si>
    <t>เพื่อจัดตั้งศูนย์พัฒนาเด็กเล็กแห่งใหม่ พร้อมก่อสร้างอาคาร, รั้ว และปรับปรุงภูมิทัศน์</t>
  </si>
  <si>
    <t>สำนักงาน
ปลัด อบต.
ส่วนโยธา</t>
  </si>
  <si>
    <t xml:space="preserve">ห้องเรียนคุณภาพสำหรับการพัฒนาเพื่อรองรับการเข้าสู่ประชาคมอาเซียน </t>
  </si>
  <si>
    <t>เพื่อยกระดับการศึกษาให้สถานศึกษาในท้องถิ่นใช้ห้องเรียนคุณภาพจัดการศึกษาในการพัฒนา เพื่อรองรับการเข้าสู่ประชาคมอาเซียน</t>
  </si>
  <si>
    <t>จัดทำห้องเรียนคุณภาพสำหรับการพัฒนาเพื่อรองรับการเข้าสู่ประชาคมอาเซียน ให้กับสถานศึกษาในเขตพื้นที่รับผิดชอบอย่างน้อย สถานศึกษาละ 1 ห้องเรียน คือ ร.ร.ฉลองรัฐราษฎร์อุทิศ, ร.ร.วัดสุธรรมาราม, ร.ร.วัดกลาง, ร.ร.วัดคงคาเลียบ, ร.ร.บ้านน้ำขาว</t>
  </si>
  <si>
    <t>สถ.   อบต.</t>
  </si>
  <si>
    <t>1.ผู้เรียนได้รับการเรียนรู้อย่างเต็มศักยภาพ จากสื่ออุปกรณ์ที่มีคุณภาพ     2. ผู้เรียนพัฒนาตนเองรองรับการเข้าสู่ประชาคมอาเซียนอย่างเป็นรูปธรรม</t>
  </si>
  <si>
    <t>โครงการพัฒนาและเพิ่มศักยภาพพนักงานส่วนตำบลและลูกจ้าง</t>
  </si>
  <si>
    <t xml:space="preserve">ส่งพนักงานส่วนตำบลและลูกจ้างเข้าร่วมฝึกอบรม/สัมมนา/ศึกษาดูงาน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</si>
  <si>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 xml:space="preserve">    -  พัฒนาการอุตสาหกรรมและการโยธา</t>
  </si>
  <si>
    <t xml:space="preserve">    -  พัฒนาการเกษตร</t>
  </si>
  <si>
    <t>2.  ยุทธศาสตร์การบริการชุมชนและสังคม</t>
  </si>
  <si>
    <t xml:space="preserve">    -  พัฒนาการสร้างความเข้มแข็งของชุมชน</t>
  </si>
  <si>
    <t xml:space="preserve">    -  พัฒนาการศาสนา วัฒนธรรมและนันทนาการ</t>
  </si>
  <si>
    <t xml:space="preserve">    -  พัฒนาการศึกษา</t>
  </si>
  <si>
    <t xml:space="preserve">    -  พัฒนาการสาธารณสุข</t>
  </si>
  <si>
    <t>3.  ยุทธศาสตร์ด้านสิ่งแวดล้อมและทรัพยากรฯ</t>
  </si>
  <si>
    <t xml:space="preserve">    -  พัฒนาบริหารจัดการ</t>
  </si>
  <si>
    <t xml:space="preserve">    -  พัฒนาด้านเคหะและชุมชน</t>
  </si>
  <si>
    <t>4.  ยุทธศาสตร์การบริการจัดการองค์กร</t>
  </si>
  <si>
    <t xml:space="preserve">    -  พัฒนาบุคลากร</t>
  </si>
  <si>
    <t xml:space="preserve">    -  พัฒนาการบริหารจัดการ</t>
  </si>
  <si>
    <t>รวม</t>
  </si>
  <si>
    <t>ร้อยละ</t>
  </si>
  <si>
    <t>ปรากฏในแผน</t>
  </si>
  <si>
    <t>ปฏิบัติจริง</t>
  </si>
  <si>
    <t>ส่วนที่  5</t>
  </si>
  <si>
    <t>บัญชีสรุปโครงการพัฒนา</t>
  </si>
  <si>
    <t>องค์การบริหารส่วนตำบลฉลอง</t>
  </si>
  <si>
    <t>รวม 3 ปี</t>
  </si>
  <si>
    <t>งบประมาณ</t>
  </si>
  <si>
    <t>ปี 2558</t>
  </si>
  <si>
    <t>แผนพัฒนา 3 ปี (พ.ศ. 2556 – 2558)</t>
  </si>
  <si>
    <t>2.2  แนวทางพัฒนาการศาสนา วัฒนธรรมและนันทนาการ</t>
  </si>
  <si>
    <t>2.3  แนวทางพัฒนาการศึกษา</t>
  </si>
  <si>
    <t>3.  ยุทธศาสตร์ด้านสิ่งแวดล้อม  และทรัพยากรธรรมชาติ</t>
  </si>
  <si>
    <t>3.2  แนวทางพัฒนาด้านเคหะและชุมชน</t>
  </si>
  <si>
    <t>4.  ยุทธศาสตร์การบริหารจัดการองค์กร</t>
  </si>
  <si>
    <t>4.1  แนวทางพัฒนาบุคลากร</t>
  </si>
  <si>
    <t>1.1  แนวทางการพัฒนาการอาชีพ</t>
  </si>
  <si>
    <t>รายละเอียดโครงการพัฒนา</t>
  </si>
  <si>
    <t>ที่</t>
  </si>
  <si>
    <t>วัตถุประสงค์</t>
  </si>
  <si>
    <t>เป้าหมาย</t>
  </si>
  <si>
    <t>(ผลผลิตของโครงการ)</t>
  </si>
  <si>
    <t>ผลลัพธ์ที่คาดว่าจะได้รับ</t>
  </si>
  <si>
    <t>หน่วยงานที่รับผิดชอบ</t>
  </si>
  <si>
    <t xml:space="preserve"> </t>
  </si>
  <si>
    <t>หมู่ที่ 9</t>
  </si>
  <si>
    <t>หมู่ที่ 8</t>
  </si>
  <si>
    <t>ลำดับที่</t>
  </si>
  <si>
    <t>อบต.</t>
  </si>
  <si>
    <t>ส่วนโยธา</t>
  </si>
  <si>
    <t>อบจ.</t>
  </si>
  <si>
    <t>โครงการส่งเสริมและสนับสนุนงบประมาณให้กับกลุ่มอาชีพในตำบล หมู่ที่ 1 - 11</t>
  </si>
  <si>
    <t>โครงการปรับปรุงแหล่งท่องเที่ยวน้ำตกหนานเตย - ผาทอง หมู่ที่  10</t>
  </si>
  <si>
    <t xml:space="preserve">3,000,000
</t>
  </si>
  <si>
    <t xml:space="preserve">งบประมาณ (บาท) </t>
  </si>
  <si>
    <t xml:space="preserve"> - เพื่อให้มีเส้นทางสัญจรไปยังแหล่งท่องเที่ยวได้สะดวกยิ่งขึ้น , เพื่อเพิ่มศักยภาพการท่องเที่ยวในตำบล</t>
  </si>
  <si>
    <t>1.2 แนวทางการพัฒนาอุตสาหกรรมและการโยธา</t>
  </si>
  <si>
    <t>เพื่อกักเก็บน้ำไว้ใช้ในการเกษตรในช่วงฤดูแล้งและระบายน้ำในช่วงฤดูฝน</t>
  </si>
  <si>
    <t xml:space="preserve"> - ประชาชนและสัตว์เลี้ยงมีน้ำเพียงพอในหน้าแล้ง                       - น้ำไหลผ่านสะดวก ลดปัญหาน้ำท่วมบ้านเรือนและพื้นที่เกษตร</t>
  </si>
  <si>
    <t>เพื่อประชาชนได้รับความสะดวกในการสัญจรไปมาและขนส่งผลิตผล</t>
  </si>
  <si>
    <t>ประชาชนใช้เส้นทางในการคมนาคมขนส่งได้สะดวกมากยิ่งขึ้น</t>
  </si>
  <si>
    <t>โครงการขุดลอกคูและก่อสร้างท่อเหลี่ยม จุดบ้านนายไข่นุ้ย  พรหมเดิม หมู่ที่ 2</t>
  </si>
  <si>
    <t>ลดน้ำท่วมขังในช่วงฤดูฝนทำให้ประชาชนได้รับความสะดวกเพิ่มขึ้น</t>
  </si>
  <si>
    <t>ประชาชนมีน้ำประปาเพื่อการอุปโภคบริโภคทุกครัวเรือน</t>
  </si>
  <si>
    <t>โครงการซ่อมแซมถนนทางเท้าคอนกรีต สายควนไม้ไผ่หมู่ที่ 2</t>
  </si>
  <si>
    <t>1. บุกเบิกถนนต่อจากสายน้ำตก            กว้าง 4   เมตร ยาว 500 เมตร
2. ปรับปรุงภูมิทัศน์รอบ ๆน้ำตก</t>
  </si>
  <si>
    <t>จำนวนครัวเรือนผู้ใช้ไฟฟ้าในตำบลเพิ่มขึ้น</t>
  </si>
  <si>
    <t>สำนักงานปลัด</t>
  </si>
  <si>
    <t>ผู้ที่สัญจรไปมามีความปลอดภัย</t>
  </si>
  <si>
    <t>ประชาชนมีน้ำเพื่อการเกษตรตลอดปี</t>
  </si>
  <si>
    <t>เพื่อระบายน้ำในฤดูฝนได้อย่างมีประสิทธิภาพและเพิ่มความสะดวกในการคมนาคมขนส่ง</t>
  </si>
  <si>
    <t>ประชาชนได้รับความสะดวกในการสัญจรไปมาและป้องกันน้ำท่วมขัง</t>
  </si>
  <si>
    <t>โครงการก่อสร้างถนนคสล./ลาดยาง สายแยกบ้านสบาย - ร.ร.บ้านน้ำขาว หมู่ที่  2 ,5</t>
  </si>
  <si>
    <t>โครงการก่อสร้างถนน คสล./ลาดยาง  สายสำนักหิน – คลองท่าทน หมู่ที่  2</t>
  </si>
  <si>
    <t>โครงการก่อสร้างถนน คสล./ลาดยาง สายซอยศาลาประชุม- คลองแกลบ หมู่ที่  2</t>
  </si>
  <si>
    <t>โครงการก่อสร้างถนน คสล./ลาดยาง สายคลองถ้วย ม.3-บ้านเขากิว ม.11</t>
  </si>
  <si>
    <t>โครงการก่อสร้างถนน คสล./ลาดยาง สายไสตึก ม.3 - ม.9 ต.ทุ่งปรัง</t>
  </si>
  <si>
    <t>โครงการก่อสร้างถนน คสล./ลาดยาง  ทางเข้าเขาพรง พร้อมท่อเหลี่ยม  หมู่ที่  4</t>
  </si>
  <si>
    <t>โครงการก่อสร้างถนน คสล./ลาดยาง  ซ.หลังบ้าน ผญ.สุภาพ  หมู่ที่ 5</t>
  </si>
  <si>
    <t>โครงการก่อสร้างถนน คสล./ลาดยาง  สายสัญญา  หมู่ที่ 5</t>
  </si>
  <si>
    <t>โครงการก่อสร้างถนน คสล./ลาดยาง สายฉลองรัฐฯ - เขาลุงช่วย หมู่ที่ 5</t>
  </si>
  <si>
    <t>อบจ.  อบต.</t>
  </si>
  <si>
    <t>โครงการก่อสร้างถนน คสล./ลาดยาง สายท้ายไผ่หนาม-หัวสะพานวัดเจดีย์  หมู่ที่ 6</t>
  </si>
  <si>
    <t>โครงการก่อสร้างถนน คสล./ลาดยาง สายบ้านนางตุ้ย-ศูนย์สาธิต หมู่ที่ 6</t>
  </si>
  <si>
    <t>โครงการก่อสร้างถนน คสล./ลาดยาง สายบ้านนายวิโรจน์ ใจห้าว-บ้านนายสมบวน ใจห้าวหมู่ที่ 6</t>
  </si>
  <si>
    <t>โครงการก่อสร้างถนน คสล./ลาดยาง สายบ้านนายฉลอง ใจห้าว - สะพานคลองเขาเต้ หมู่ที่ 6</t>
  </si>
  <si>
    <t>โครงการก่อสร้างถนน คสล./ลาดยาง สายสามแยกบ้านพังปริง-บ้านโพธิ์เสด็จ หมู่ที่ 6</t>
  </si>
  <si>
    <t>โครงการก่อสร้างถนน คสล./ลาดยาง สายคลองลุ่มปริก หมู่ที่ 6</t>
  </si>
  <si>
    <t>โครงการก่อสร้างถนน คสล./ลาดยาง สายวัดเจดีย์-ม่วงข้าวแพง หมู่ที่ 7</t>
  </si>
  <si>
    <t>โครงการก่อสร้างถนน คสล./ลาดยาง สายสามแยกพังโก หมู่ที่ 7</t>
  </si>
  <si>
    <t>โครงการก่อสร้างถนน คสล./ลาดยาง ซอยแสงแดด หมู่ที่ 7</t>
  </si>
  <si>
    <t>โครงการก่อสร้างถนน คสล./ลาดยาง สายทุ่งพังกำ-พังเลา หมู่ที่ 8</t>
  </si>
  <si>
    <t>โครงการก่อสร้างถนน คสล./ลาดยาง ซอยราชปราศรัย ระยะที่ 2หมู่ที่ 9</t>
  </si>
  <si>
    <t>โครงการก่อสร้างถนน คสล./ลาดยาง ซอยวังหิน หมู่ที่ 9</t>
  </si>
  <si>
    <t>โครงการก่อสร้างถนน คสล./ลาดยาง ซอยแสงแดดหมู่ที่ 9</t>
  </si>
  <si>
    <t>โครงการก่อสร้างถนน คสล./ลาดยาง ซอยแสงจันทร์ หมู่ที่ 9</t>
  </si>
  <si>
    <t>โครงการส่งเสริมประชาธิปไตย</t>
  </si>
  <si>
    <t>เพื่อสนับสนุนการพัฒนาประชาธิปไตยภาคพลเมือง เพื่อการพัฒนาศักยภาพผู้นำชุมชน</t>
  </si>
  <si>
    <t>สนับสนุนการพัฒนาประชาธิปไตยภาคพลเมือง , สนับสนุนการจัดทำระบบข้อมูลข่าวสารเพื่อการพัฒนาชุมชน , สร้างเครือข่ายเพื่อการพัฒนาชุมชนความเสมอภาค สิทธิเสรีภาพ</t>
  </si>
  <si>
    <t>ผู้นำ/ประชาชนมีความรู้ความเข้าใจและมีส่วนร่วมในกระบวนการประชาธิปไตย</t>
  </si>
  <si>
    <t>โครงการก่อสร้างลานกีฬาหมู่บ้าน  หมู่ที่  1-11</t>
  </si>
  <si>
    <t>โครงการจัดซื้ออาหารเสริม(นม) ให้แก่ศูนย์พัฒนาเด็กเล็ก</t>
  </si>
  <si>
    <t>จัดทำแผนที่ภาษี อบต.ทั้ง  11 หมู่บ้าน</t>
  </si>
  <si>
    <t>โครงการจัดซื้อครุภัณฑ์ยานพาหนะและขนส่ง</t>
  </si>
  <si>
    <t xml:space="preserve"> - จัดซื้อรถบรรทุกตามมาตรฐานครุภัณฑ์ ปี พ.ศ.2555 จำนวน 1 คัน</t>
  </si>
  <si>
    <t xml:space="preserve"> - เพื่อจัดซื้อรถบรรทุกขนาด 6 ตัน 6 ล้อ</t>
  </si>
  <si>
    <t>ประชาชนได้รับความสะดวก และ ได้รับการช่วยเหลืออย่างรวดเร็ว</t>
  </si>
  <si>
    <t>โครงการส่งเสริมการสืบทอดภูมิปัญญา ประเพณี วัฒนธรรมท้องถิ่น  หมู่ที่ 1 – 11</t>
  </si>
  <si>
    <t>เพื่อสืบสานประเพณี วัฒนธรรมท้องถิ่น, เพื่อส่งเสริมการสืบทอดภูมิปัญญาท้องถิ่น</t>
  </si>
  <si>
    <t>1.จัดกิจกรรมและเข้าร่วมกิจกรรมด้านประเพณี วัฒนธรรม เช่น ประเพณีสงกรานต์, วันลอยกระทงฯ และประเพณีอื่นๆ ที่สำคัญของชุมชน 2. สำรวจข้อมูลภูมิปัญญาท้องถิ่น สร้างเป็นองค์ความรู้ เผยแพร่ให้แก่คนในท้องถิ่น</t>
  </si>
  <si>
    <t>ประชาชนหวงแหนสืบทอดและมีความภาคภูมิใจในภูมิปัญญาประเพณี วัฒนธรรมท้องถิ่น</t>
  </si>
  <si>
    <t>โครงการรณรงค์ป้องกันการแพร่ระบาดและแก้ไขปัญญายาเสพติด</t>
  </si>
  <si>
    <t>จัดอบรม เข้าค่าย ตลอดกิจกรรมต่าง ๆ ที่เกี่ยวข้องกับการป้องกันการแพร่ระบาดและแก้ไขปัญหายาเสพติดในชุมชน</t>
  </si>
  <si>
    <t>เพื่อลดการแพร่ระบาดและแก้ไขปัญหายาเสพติดในพื้นที่ตำบลฉลอง</t>
  </si>
  <si>
    <t xml:space="preserve"> - เพื่อส่งเสริมความรู้ความเข้าใจในการจัดการสาธารณภัยของผู้บริหาร ,พนักงาน-ลูกจ้าง, สมาชิก อปพร. และ ส.อบต.เตรียมความพร้อมเมื่อเกิดเหตุสาธารณภัย , เพื่อซักซ้อมการป้องกันและบรรเทาสาธารณภัย, เพื่อจัดหาสถานที่ และอุปกรณ์การช่วยเหลือเมื่อเกิดสาธารณภัย</t>
  </si>
  <si>
    <t xml:space="preserve">1. จัดกิจกรรม/ส่งเข้ารับการฝึกอบรม/ทบทวนความรู้ความเข้าใจในการจัดการสาธารณภัยของผู้บริหาร ,พนักงาน-ลูกจ้าง, สมาชิก อปพร. และ ส.อบต. ในเขตพื้นที่ 2. ซักซ้อมการป้องกันและบรรเทาสาธารณภัย 3. จัดหาสถานที่ และอุปกรณ์ เครื่องมือ เครื่องใช้ในการช่วยเหลือ ที่จำเป็น </t>
  </si>
  <si>
    <t>ทุกภาคส่วน มีความรู้ ความสามารถ ความชำนาญในการป้องกันและบรรเทาสาธารณภัย สามารถทำงานเชิงบูรณาการในการให้ความช่วยเหลือผู้ประสบภัย</t>
  </si>
  <si>
    <t>ส่วนการคลังส่วนโยธาสำนักงานปลัด</t>
  </si>
  <si>
    <t>โครงการซ่อมแซมถนนสายต้นไทร - น้ำตกผาทอง หมู่ที่ 2</t>
  </si>
  <si>
    <t>โครงการขุดคูวางท่อน้ำลงคลองท่าน้อย หมู่ที่  4</t>
  </si>
  <si>
    <t>ป้องกันปัญหาน้ำท่วมขัง</t>
  </si>
  <si>
    <t>โครงการก่อสร้างท่อเหลี่ยม  หมู่ที่  4</t>
  </si>
  <si>
    <t>ส่วนโยธา        ส่วนการคลัง</t>
  </si>
  <si>
    <t>ส่วนโยธา สำนักงานปลัด</t>
  </si>
  <si>
    <t>ส่วนโยธา ส่วนการคลัง สำนักงานปลัด</t>
  </si>
  <si>
    <t>ส่วนโยธา  ส่วนการคลังสำนักงานปลัด</t>
  </si>
  <si>
    <t>ซ่อมแซมปรับปรุงครุภัณฑ์  วัสดุอุปกรณ์  เครื่องมือ เครื่องใช้ให้มีประสิทธภาพ สามารถใช้งานได้ตามปกติ</t>
  </si>
  <si>
    <t>ส่วนโยธา ส่วนการคลังสำนักงานปลัด</t>
  </si>
  <si>
    <t>ส่วนการคลัง ส่วนโยธาสำนักงานปลัด</t>
  </si>
  <si>
    <t>ส่วนโยธาสำนักงานปลัด</t>
  </si>
  <si>
    <t>ส่วนโยธา  สำนักงานปลัด</t>
  </si>
  <si>
    <t>เพื่อก่อสร้างสาธารณูปโภคพื้นฐาน เพิ่มศักยภาพของพื้นที่รองรับการเติบโตของภาคการท่องเที่ยวชุมชน</t>
  </si>
  <si>
    <t>ประชาชนมีน้ำประปาเพื่อการอุปโภคบริโภคครัวเรือน</t>
  </si>
  <si>
    <t>โครงการติดตั้ง&amp;ซ่อม แซมไฟฟ้าแสงสว่างสาธารณะหมู่ที่ 1-11</t>
  </si>
  <si>
    <t>โครงการขุดลอกคูคลองหมู่บ้าน หมู่ที่  1-11</t>
  </si>
  <si>
    <t>โครงการขยายเขตไฟฟ้าตำบลฉลอง หมู่ที่ 1-11</t>
  </si>
  <si>
    <t>ประชาชนได้รับความสะดวกในการสัญจรไปมา</t>
  </si>
  <si>
    <t xml:space="preserve"> อบจ. อบต.</t>
  </si>
  <si>
    <t xml:space="preserve">ก่อสร้างถนน คสล. กว้าง 4 เมตร ยาว 400 เมตร หนา 0.15 เมตร เมตร ไหล่ทางหินคลุกข้างละ 0.50 ม. </t>
  </si>
  <si>
    <t>เพื่อระบายน้ำในฤดูฝนได้อย่างมีประสิทธิ ภาพ และเพิ่มความสะดวกในการคมนาคมขนส่ง</t>
  </si>
  <si>
    <t>โครงการบุกเบิกถนนสาย เขากลาง 
หมู่ที่ 5</t>
  </si>
  <si>
    <t>โครงการบุกเบิกถนนสายบ้านนายนิคม- นายสมศักดิ์ หมู่ที่  5</t>
  </si>
  <si>
    <t>ป้องกันน้ำท่วมขัง</t>
  </si>
  <si>
    <t>ขุดลอกคลองเอาสิ่งปฏิกูลและสิ่งกีดขวางการไหลของน้ำออกคลองท่าน้อย,คูสายปลักปลา-บ้านยาน, คลองไสอ้อย,คลองบอด,สายบ้านนางแสง  เพชรชู - คลองไทร, คูห้วยเตย, คลองเขาเต้ และคูสายอื่นๆ</t>
  </si>
  <si>
    <t>โครงการก่อสร้างท่อเหลี่ยม คสล.ภายในหมู่บ้าน  หมู่ที่  7</t>
  </si>
  <si>
    <t xml:space="preserve">ก่อสร้างท่อเหลี่ยม คสล. ภายในหมู่บ้าน จำนวน 4 จุด   (สายบ้านทับท้อน, สายกลางทุ่งพังกำ, สายถนนชลประทานสาย3 และสายอื่นๆ) </t>
  </si>
  <si>
    <t>ป้องกันและแก้ไขน้ำท่วมขัง บ้านเรือนประชาชน และพื้นที่เกษตร</t>
  </si>
  <si>
    <t>เพื่อให้ใช้เป็นสถานที่ประชุมสำหรับหมู่บ้าน และเพื่อเป็นอาคารเอนกประสงค์ให้กับชุมชน</t>
  </si>
  <si>
    <t>ประชาชนได้รับความสะดวกในการประชุม และทำกิจกรรมร่วมกันภายในหมู่บ้าน</t>
  </si>
  <si>
    <t>ก่อสร้างอาคาร ตามแบบที่อบต.กำหนด จำนวน 1 หลัง/หมู่บ้าน</t>
  </si>
  <si>
    <t>ประชาชนมีน้ำใช้เพื่อเกษตรกรรมอย่างเพียงพอ</t>
  </si>
  <si>
    <t>1  ยุทธศาสตร์ด้านเศรษฐกิจ</t>
  </si>
  <si>
    <t>เพื่อลดปัญหามลพิษด้านกลิ่น และสามารถนำสิ่งปฏิกูลมาใช้ให้เกิดประโยชน์</t>
  </si>
  <si>
    <t>ประชาชนสามารถลดปัญหาจากกลิ่นและสิ่งปฏิกูลพร้อมทั้งได้ใช้ก๊าซจากธรรมชาติ</t>
  </si>
  <si>
    <t>ก่อสร้างบ่อก๊าซชีวภาพ ตามแบบมาตรฐาน หมู่ที่  3  จำนวน 2 จุด ปี 57=บริเวณบ้านนายเจริญ เพชรนุ้ย,บ้านเขาพรง, หมู่ที่  4  ปี 56  จำนวน 1  จุด บริเวณบ้านนายเจริญ, หมู่ที่ 5 ก่อสร้างปี 56, และหมู่ที่ 11 จำนวน 1 จุด ,หมู่ที่ 9 จำนวน 1 จุด ก่อสร้างปี 57 และทุกหมู่บ้านที่มีความพร้อม</t>
  </si>
  <si>
    <t>โครงการจัดหาสถานที่ และอาคารในการรวบรวมผลผลิตทาง ด้านการเกษตรหมู่ที่ 6 ,หมู่ที่  8</t>
  </si>
  <si>
    <t>เพื่อรวบรวมผลผลิตทางการเกษตรจำหน่ายโดยตรง และเพื่อเป็นสถานที่จำหน่ายปุ๋ย ยาเคมี,อุปกรณ์ทางเกษตรต่อไป</t>
  </si>
  <si>
    <t xml:space="preserve">ก่อสร้างอาคารชั้นเดียว  ขนาดกว้าง 8เมตร ยาว  15  เมตร  </t>
  </si>
  <si>
    <t>เกษตรกรขายผลผลิตได้ราคาสูงขึ้น มีการรวมกลุ่มสร้างความสามัคคีเพิ่มมากขึ้น</t>
  </si>
  <si>
    <t>โครงการส่งเสริมให้มีอาสาสมัครปศุสัตว์และสนับสนุนอุปกรณ์ในการผสมเทียมหมู่ที่ 1-11</t>
  </si>
  <si>
    <t>เพื่อส่งเสริมการประกอบอาชีพของเกษตรกร</t>
  </si>
  <si>
    <t>จัดจ้างอาสาสมัครปศุสัตว์และจัดหาอุปกรณ์ในการผสมเทียม</t>
  </si>
  <si>
    <t>ได้รับความสะดวกในการประกอบอาชีพ และหารายได้เสริม</t>
  </si>
  <si>
    <t>เพื่อลดค่าใช้จ่ายของเกษตรกรในการจัดซื้อปุ๋ย</t>
  </si>
  <si>
    <t xml:space="preserve">จัดตั้งโรงงานผลิตปุ๋ยใช้เองในหมู่บ้าน พร้อมจัดหาเครื่องมือ อุปกรณ์ในการผลิตปุ๋ย  </t>
  </si>
  <si>
    <t>ประชาชนมีรายได้เพิ่มขึ้นและสามารถลดรายจ่ายลงได้</t>
  </si>
  <si>
    <t>ก่อสร้างร้านค้าสหกรณ์ บริเวณโรงรมยาง  หมู่ที่ 5</t>
  </si>
  <si>
    <t>โครงการก่อสร้างโรงงานผลิตปุ๋ย, ยาฆ่าศัตรูพืช หมู่ที่ 6 , ม.8</t>
  </si>
  <si>
    <t xml:space="preserve">เพื่อให้ประชาชนมีได้บริโภคสินค้าที่ราคาถูกและมีเพียงพอ </t>
  </si>
  <si>
    <t>ประชาชนมีการรวมกลุ่มกันและมีสินค้าบริการใกล้บ้าน</t>
  </si>
  <si>
    <t>ก่อสร้างร้านค้าชุมชน  เพื่อจำหน่ายผลิตภัณฑ์ / สินค้า ให้กับประชาชน
ในหมู่บ้าน  และในตำบล</t>
  </si>
  <si>
    <t>โครงการสนับสนุนส่งเสริมการทำปุ๋ยหมัก (ปุ๋ยอินทรีย์)  หมู่ที่  1-11</t>
  </si>
  <si>
    <t>สร้างรายได้เสริมให้กับกลุ่ม และต่อยอดกลุ่มให้มีศักยภาพเพิ่มมากขึ้น</t>
  </si>
  <si>
    <t xml:space="preserve">ก่อสร้างโรงเรือนทำปุ๋ยหมัก,ปุ๋ยอินทรีย์,ตามแบบมาตรฐาน  /ส่งเสริมการทำปุ๋ยชีวภาพ  โดยมีหมู่ที่ 1 ,9 เป็นเป้าหมายหลัก    </t>
  </si>
  <si>
    <t>ประชาชนสามารถลดค่าใช้จ่ายและเพิ่มรายได้ในการขายปุ๋ย</t>
  </si>
  <si>
    <t>ประชาชนสามารถรู้ความเป็นกรดเป็นด่างของดินและสามารถปรับปรุงพื้นที่ให้มีประสิทธิภาพ</t>
  </si>
  <si>
    <t>จัดซื้อพันธุ์สัตว์น้ำปล่อยแหล่งน้ำธรรมชาติภายในตำบล หมู่ที่ 1 – 11</t>
  </si>
  <si>
    <t>เพื่อเพิ่มพันธุ์สัตว์น้ำให้มีตามธรรมชาติมากขึ้น และเพิ่มรายได้ให้กับประชาชนในหมู่บ้าน</t>
  </si>
  <si>
    <t>จัดหาพันธุ์สัตว์น้ำปล่อยตามแหล่งธรรมชาติในพื้นที่อนุรักษ์ของชุมชนในตำบล</t>
  </si>
  <si>
    <t>ประชาชนสามารถ
มีรายได้เสริมจากการจับกบขาย</t>
  </si>
  <si>
    <t>โครงการจัดตั้งแหล่งเรียนรู้ทางการเกษตรในตำบล</t>
  </si>
  <si>
    <t>เพื่อให้เกษตรกรสามารถพัฒนาอาชีพของตนเองให้มีประสิทธิภาพ รวมถึงรับรู้วิทยาการด้านการเกษตรใหม่ ๆ</t>
  </si>
  <si>
    <t>จัดตั้งโรงเรียนเกษตรกรขึ้น  โดยใช้อาคารของศูนย์สาธิต  ในการให้ความรู้ทั้งภาคทฤษฎีและภาคปฏิบัติ</t>
  </si>
  <si>
    <t>เกษตรกรมีความรู้ในด้านการเกษตรเพิ่มขึ้น รวมถึงรับรู้ข้อมูลข่าวสารด้านการเกษตร</t>
  </si>
  <si>
    <t>โครงการก่อสร้างช่องบังคับสัตว์  หมู่ที่ 1-11</t>
  </si>
  <si>
    <t>เพื่อเพิ่มความสะดวกในการฉีดวัคซีนโค และกระบือของราษฎร</t>
  </si>
  <si>
    <t>ก่อสร้างช่องบังคับสัตว์  แบบ  2  ช่อง</t>
  </si>
  <si>
    <t>2.  ยุทธศาสตร์ด้านการบริการชุมชนและสังคม</t>
  </si>
  <si>
    <t>2.1  แนวทางพัฒนาการสร้างความเข้มแข็งของชุมชน</t>
  </si>
  <si>
    <t>โครงการเสียงตามสาย
หมู่ที่  1-11</t>
  </si>
  <si>
    <t>เพื่อให้ประชาชนได้รับข้อมูลข่าวสารและประชาสัมพันธ์ข่าวสารต่าง ๆ</t>
  </si>
  <si>
    <t>ติดตั้งระบบเสียงตามสาย,หอกระจายข่าว    หมู่บ้านทุกหมู่บ้าน</t>
  </si>
  <si>
    <t>ประชาชนได้รับข้อมูลข่าวสารและประชาสัม-พันธ์ข่าวสารต่าง  ๆ</t>
  </si>
  <si>
    <t xml:space="preserve">  1.1  แนวทางพัฒนาการอาชีพ</t>
  </si>
  <si>
    <t xml:space="preserve">  1.2  แนวทางพัฒนาอุตสาหกรรมและการโยธา</t>
  </si>
  <si>
    <t xml:space="preserve">  1.3  แนวทางพัฒนาการเกษตร</t>
  </si>
  <si>
    <t xml:space="preserve">  2.1  แนวทางพัฒนาการสร้างความเข้มแข็งชุมชน</t>
  </si>
  <si>
    <t xml:space="preserve">  2.2  แนวทางพัฒนาการศาสนา วัฒนธรรมและนันทนาการ</t>
  </si>
  <si>
    <t xml:space="preserve">  2.3  แนวทางพัฒนาการศึกษา</t>
  </si>
  <si>
    <t xml:space="preserve">  2.4  แนวทางพัฒนาการสาธารณสุข</t>
  </si>
  <si>
    <t xml:space="preserve">  3.1 แนวทางพัฒนาบริหารจัดการ</t>
  </si>
  <si>
    <t xml:space="preserve">  3.2  แนวทางพัฒนาด้านเคหะและชุมชน</t>
  </si>
  <si>
    <t xml:space="preserve">  4.1  แนวทางพัฒนาบุคลากร</t>
  </si>
  <si>
    <t xml:space="preserve">  4.2  แนวทางพัฒนาการบริการจัดการ</t>
  </si>
  <si>
    <t>รวมทั้งหมด</t>
  </si>
  <si>
    <t>โครงการจัดซื้อหนังสือพิมพ์ให้กับหมู่บ้าน หมู่ที่ 1 – 11</t>
  </si>
  <si>
    <t>เพื่อให้ชาวบ้านได้รับรู้ข้อมูลข่าวสาร ทันต่อเหตุการณ์ต่าง ๆ</t>
  </si>
  <si>
    <t>จัดซื้อหนังสือพิมพ์ให้กับหมู่บ้าน 
ทั้ง  11  หมู่บ้าน</t>
  </si>
  <si>
    <t>ประชาชนมีความรู้เพิ่มขึ้น</t>
  </si>
  <si>
    <t xml:space="preserve">สนับสนุนเบี้ยยังชีพ ผู้ป่วยโรคเอดส์ </t>
  </si>
  <si>
    <t xml:space="preserve">เพื่อเป็นสวัสดิการสงเคราะห์ผู้ป่วยโรคเอดส์ </t>
  </si>
  <si>
    <t xml:space="preserve">สงเคราะห์เบี้ยยังชีพแก่ผู้ป่วยโรคเอดส์ </t>
  </si>
  <si>
    <t>ผู้ป่วยโรคเอดส์  มีคุณภาพชีวิตที่ดีขึ้น</t>
  </si>
  <si>
    <t>โครงการป้องกันและบรรเทาสาธารณภัย</t>
  </si>
  <si>
    <t>อบต.มีสถานที่ที่เหมาะสมและเพียงพอไว้บริการประชาชน</t>
  </si>
  <si>
    <t>โครงการปรับปรุง/ซ่อมแซมถนนสายหลักและสายซอย ในหมู่บ้าน  หมู่ที่ 1 – 11</t>
  </si>
  <si>
    <t>สถ.    อบจ. อบต.</t>
  </si>
  <si>
    <t>ปี 2559</t>
  </si>
  <si>
    <t>แผนพัฒนาสามปี  (พ.ศ. 2557 – 2559)</t>
  </si>
  <si>
    <t xml:space="preserve">สำนักงาน
ปลัดอบต.
</t>
  </si>
  <si>
    <t xml:space="preserve"> - เพื่อสนับสนุนกลุ่มอาชีพที่มีการรวมกลุ่มกันประกอบอาชีพเสริม ให้ดำเนินงานอย่างต่อเนื่อง                 </t>
  </si>
  <si>
    <t xml:space="preserve"> - เพื่อจัดกิจกรรม /จัดการอบรม ศึกษาดูงานให้ความรู้แก่กลุ่มอาชีพ</t>
  </si>
  <si>
    <t xml:space="preserve"> - เพื่อส่งเสริมการรวมกลุ่มอาชีพที่ก่อตั้งขึ้นใหม่ </t>
  </si>
  <si>
    <t xml:space="preserve"> - กลุ่มอาชีพต่าง ๆ ในแต่ละหมู่บ้าน</t>
  </si>
  <si>
    <t xml:space="preserve"> - ชุมชนมีความเข้มแข็ง</t>
  </si>
  <si>
    <t xml:space="preserve"> - ประชาชนมีงาน มีรายได้มากขึ้น</t>
  </si>
  <si>
    <t xml:space="preserve"> - เพื่อบุกเบิกถนนต่อจากสายทางขึ้นน้ำตก กว้าง 5 เมตร ยาว 300 เมตร
 - เพื่อก่อสร้างป้อมยาม คสล.ทางขึ้นน้ำตกขนาด 4x6 เมตร จำนวน 1 หลัง
 - เพื่อก่อสร้างห้องน้ำ ห้องส้วม คสล. ขนาด 2.50 x 5 เมตร จำนวน 2 ห้อง
 -เพื่อจัดสร้างศาลา คสล. ที่พักนักท่องเที่ยว ขนาด 6x9 เมตร จำนวน 1 หลัง                                           - เพื่อก่อสร้างทางเท้าคอนกรีต กว้าง 1 ม.
ตามแนวลำธารไปสู่น้ำตก</t>
  </si>
  <si>
    <t xml:space="preserve"> - ถนน กว้าง 5 ม. ยาว 300 ม.                         - ป้อมยาม คสล. ขนาด 4x6 ม. จำนวน 1 หลัง      - ห้องน้ำ ห้องส้วม คสล. ขนาด 2.5x5 ม. จำนวน 2 ห้อง                            - ศาลา คสล. ขนาด 6x9 ม. จำนวน 1 หลัง             - ทางเท้าคอนกรีต </t>
  </si>
  <si>
    <t xml:space="preserve"> - จำนวนนักท่องเที่ยว เพิ่มขึ้น                       - รายได้ภาคบริการ จากการท่องเที่ยวเพิ่มขึ้น</t>
  </si>
  <si>
    <t>หมู่ที่ 4 บ้านดอนม่วง</t>
  </si>
  <si>
    <t xml:space="preserve"> -เพื่อระบายน้ำในฤดูฝนได้อย่างมีประสิทธิภาพ แก้ไขปัญหาน้ำท่วมบ้านเรือนประชาชนและพื้นที่เกษตร</t>
  </si>
  <si>
    <t xml:space="preserve"> - กิจกรรม /การฝึกอบรม /การศึกษาดูงาน ของกลุ่มอาชีพ</t>
  </si>
  <si>
    <t>หมู่ที่ 1 บ้านท่าควาย</t>
  </si>
  <si>
    <t>หมู่ที่ 2 บ้านคลองไทร</t>
  </si>
  <si>
    <t>ถนน คสล. หรือลาดยาง กว้าง 5 เมตร ยาว 300 เมตร หนา 0.15 เมตร ไหล่ทางหินคลุกข้างละ 0.50 เมตร</t>
  </si>
  <si>
    <t>ถนน คสล. หรือลาดยางกว้าง 5 เมตร ยาว 200 เมตร หนา 0.15 เมตร ไหล่ทางหินคลุกข้างละ 0.50 เมตร</t>
  </si>
  <si>
    <t xml:space="preserve"> - เพื่อระบายน้ำในฤดูฝนได้อย่างมีประสิทธิภาพ                                   - เพื่อขุดลอกคูเอาสิ่งปฏิกูลและสิ่งกีดขวางการไหลของน้ำออก พร้อมก่อสร้างท่อเหลี่ยม คสล. ขนาด  1.80 x 2.30 เมตร  1  ช่องทาง  จุดบ้านนายไข่นุ้ย  พรหมเดิม และจุดอื่นๆ</t>
  </si>
  <si>
    <t xml:space="preserve"> - คูคลอง                      - ท่อเหลี่ยม คสล. ขนาด  1.80 x 2.30 เมตร  1  ช่องทาง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</si>
  <si>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</si>
  <si>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400 เมตร หนา 0.15 เมตร ไหล่ทางหินคลุกข้างละ 0.50 เมตร</t>
  </si>
  <si>
    <t xml:space="preserve"> - 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</si>
  <si>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200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</si>
  <si>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  และขนส่งผลิตผล       - เพื่อก่อสร้างสะพานภายในตำบล ตามแบบที่อบต. กำหนด ตามจุดข้ามคลองท่าน้อย,คลองลุ่มปริก,คลองขุด,คลองห้วยซำ,คลองไดและคลองอื่น ๆ </t>
  </si>
  <si>
    <t xml:space="preserve">ถนนหินคลุกกว้าง  4  เมตร  ยาว  800  เมตร  </t>
  </si>
  <si>
    <t xml:space="preserve"> - เพื่อประชาชนได้รับความสะดวกในการสัญจรไปมาและขนส่งผลิตผล         - เพื่อบุกเบิกถนนกว้าง  4  ม. ยาว  800 ม.  โดยทำผิวจราจรหินคลุก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</si>
  <si>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</t>
  </si>
  <si>
    <t>ถนนทางเท้าคอนกรีต</t>
  </si>
  <si>
    <t xml:space="preserve"> - เพื่อประชาชนได้รับความสะดวกในการสัญจรไปมาและขนส่งผลิตผล         - เพื่อซ่อมแซมถนนที่ชำรุด</t>
  </si>
  <si>
    <t>ถนนสายต้นไทร-น้ำตกผาทอง</t>
  </si>
  <si>
    <t xml:space="preserve">ถนน คสล. หรือลาดยางกว้าง 4 ม.ยาว 1,000 ม. หนา 0.15 ม. ท่อระบายน้ำ 3 จุด </t>
  </si>
  <si>
    <t>หมู่ที่ 3 บ้านทุ่งเจ้าไชย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</si>
  <si>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ม. ยาว 1,000 ม. หนา 0.15  ม.พร้อม วางท่อระบายน้ำ 3 จุด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</si>
  <si>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5 ม. ยาว 1,700  ม. หนา 0.15  ม. ไหล่ทางหินคลุกข้างละ 0.50 ม. </t>
  </si>
  <si>
    <t xml:space="preserve">ถนน คสล.หรือลาดยาง กว้าง 5 เมตร ยาว 1,700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</si>
  <si>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ม.ยาว 1,000 ม. หนา 0.15 เมตร ไหล่ทางหินคลุกข้างละ 0.50 ม. </t>
  </si>
  <si>
    <t xml:space="preserve">ถนน คสล. หรือลาดยางกว้าง 4 ม. ยาว 1,000  ม.หนา 0.15  ม.ไหล่ทางหินคลุกข้างละ 0.50 ม. </t>
  </si>
  <si>
    <t xml:space="preserve"> - เพื่อประชาชนได้ใช้น้ำในการทำเกษตรตลอดปี                                - เพื่อก่อสร้างฝายน้ำล้น คลองไสสับ  จำนวน 1 จุด</t>
  </si>
  <si>
    <t>ฝายน้ำล้น คลองไสสับ  จำนวน 1 จุด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</si>
  <si>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1.80 x 2.30 ม 2  ช่องทาง สายคลองถ้วย  จำนวน  1  จุด , สายบ้านนายเกลา-นาหัน จำนวน 1 จุด</t>
  </si>
  <si>
    <t xml:space="preserve">โครงการบุกเบิกถนนสายบ้านนายหนูเชียร-นายสถิต </t>
  </si>
  <si>
    <t>โครงการบุกเบิกถนนสาย ในโบ้-คลองไสสับ</t>
  </si>
  <si>
    <t xml:space="preserve">โครงการก่อสร้างถนน คสล./ลาดยาง  สาย นาหัน-วัดกลาง  </t>
  </si>
  <si>
    <t xml:space="preserve">โครงการก่อสร้างฝายน้ำล้น </t>
  </si>
  <si>
    <t xml:space="preserve">โครงการก่อสร้างท่อเหลี่ยม 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</si>
  <si>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 1,000  เมตร  โดยทำผิวจราจรหินคลุก</t>
  </si>
  <si>
    <t>ถนนกว้าง  4  เมตร  ยาว  1,000  เมตร  ผิวจราจรหินคลุก</t>
  </si>
  <si>
    <t xml:space="preserve"> - เพื่อประชาชนได้รับความสะดวกในการสัญจรไปมา  และขนส่งผลิตผล       - บุกเบิกถนนกว้าง  4  ม. ยาว  1,000 ม.  โดยทำผิวจราจรหินคลุก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</si>
  <si>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4 ม. ยาว  1,000  ม. โดยทำผิวจราจรหินคลุก</t>
  </si>
  <si>
    <t>โครงการบุกเบิกถนนสายบ้านนายเกลา-คลองไสสับ ระยะที่ 2</t>
  </si>
  <si>
    <t>โครงการบุกเบิกถนนสายบ้านแข ม.3 - จดเขต ม.4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</si>
  <si>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ม. ยาว  1,000  ม. โดยทำผิวจราจรหินคลุก</t>
  </si>
  <si>
    <t>ถนนกว้าง  4  เมตร  ยาว  1,000  เมตร ผิวจราจรหินคลุก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</si>
  <si>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250 ม. หนา 0.15 ม. ไหล่ทางหินคลุกข้างละ 0.50 ม. </t>
  </si>
  <si>
    <t xml:space="preserve">ถนน คสล.หรือลาดยาง กว้าง 4 เมตร ยาว 250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</si>
  <si>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  และขนส่งผลิตผล      - บุกเบิกถนนกว้าง  4  เมตร  ยาว  1,000  เมตร  โดยทำผิวจราจรหินคลุก</t>
  </si>
  <si>
    <t>อบต. กรมทางหลวง</t>
  </si>
  <si>
    <t>หมู่ที่ 5 บ้านในดอน</t>
  </si>
  <si>
    <t>ถนน คสล. หรือลาดยางกว้าง 4  ม. ยาว 300 ม. หนา 0.15 ม. ไหล่ทางหินคลุก</t>
  </si>
  <si>
    <t xml:space="preserve">โครงการก่อสร้างถนน คสล./ลาดยาง สายเขาลุงช่วย  -  เขาใด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</si>
  <si>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 ยาว 200 ม. หนา 0.15 ม. ไหล่ทางหินคลุกข้างละ 0.50 ม.</t>
  </si>
  <si>
    <t>ถนน คสล.หรือลาดยาง กว้าง 4 เมตร ยาว 200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</si>
  <si>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ม. ยาว 100 ม. หนา 0.15 ม.ไหล่ทางหินคลุกข้างละ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</si>
  <si>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250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</si>
  <si>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300 ม. หนา 0.15 ม. ไหล่ทางหินคลุกข้างละ 0.50 ม.</t>
  </si>
  <si>
    <t>ถนน คสล. กว้าง 4 ม. ยาว 300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</si>
  <si>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150 ม. หนา 0.15 ม. ไหล่ทางหินคลุก</t>
  </si>
  <si>
    <t xml:space="preserve">ถนน คสล.หรือลาดยาง กว้าง 4 เมตร ยาว 250 เมตร หนา 0.15 เมตร </t>
  </si>
  <si>
    <t>โครงการก่อสร้างถนน คสล./ลาดยาง สายม.6-ม.5-ม.2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</si>
  <si>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1,000 เมตร หนา 0.15 เมตร เมตร ไหล่ทางหินคลุกข้างละ 0.50 ม.</t>
  </si>
  <si>
    <t>ถนน คสล. หรือลาดยางกว้าง 4  ม. ยาว 1,000 ม. หนา 0.15 ม. ไหล่ทางหินคลุก</t>
  </si>
  <si>
    <t>ถนน คสล. หรือลาดยางกว้าง 4 ม.ยาว 100 ม. หนา 0.15 ม. ไหล่ทางหินคลุก</t>
  </si>
  <si>
    <t>ถนน คสล.หรือลาดยาง กว้าง 4 เมตร ยาว 250 เมตร หนา 0.15 เมตร  ไหล่ทางหินคลุก</t>
  </si>
  <si>
    <t>ถนน คสล. หรือลาดยาง กว้าง 4  ม. ยาว 200 ม. หนา 0.15 ม.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</si>
  <si>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ม. ยาว 200 ม. หนา 0.15 ม. ไหล่ทางหินคลุกข้างละ 0.50 ม. </t>
  </si>
  <si>
    <t xml:space="preserve">ถนน คสล. หรือลาดยางกว้าง 4 เมตร ยาว 200 เมตร หนา 0.15 เมตร เมตร ไหล่ทางหินคลุกข้างละ 0.50 ม. </t>
  </si>
  <si>
    <t xml:space="preserve">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</si>
  <si>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ก่อสร้างถนน คสล. หรือลาดยางกว้าง 5 เมตร ยาว 600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</si>
  <si>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4 ม. ยาว 250 ม. หนา 0.15 ม.  ไหล่ทางหินคลุกข้างละ 0.50 ม</t>
  </si>
  <si>
    <t>ถนน คสล. หรือลาดยาง กว้าง 4 เมตร ยาว 150 เมตร หนา 0.15 เมตร  ไหล่ทางหินคลุก</t>
  </si>
  <si>
    <t xml:space="preserve">โครงการก่อสร้างถนน คสล./ลาดยาง  สายคลองแกลบ </t>
  </si>
  <si>
    <t xml:space="preserve">โครงการก่อสร้างถนน คสล./ลาดยาง  สายโคกหมาก </t>
  </si>
  <si>
    <t xml:space="preserve">โครงการก่อสร้างถนน คสล./ลาดยาง  สายหลัง ร.ร.ฉลองรัฐฯ  </t>
  </si>
  <si>
    <t xml:space="preserve">โครงการก่อสร้างถนน คสล./ลาดยาง  สายน้ำตก  </t>
  </si>
  <si>
    <t>โครงการก่อสร้างถนน คสล./ลาดยาง สายศาลาแท่นทอง</t>
  </si>
  <si>
    <t xml:space="preserve">โครงการก่อสร้างถนน คสล./ลาดยาง  สายวังเคียน </t>
  </si>
  <si>
    <t xml:space="preserve">โครงการก่อสร้างถนน คสล./ลาดยาง  สายพังมัด </t>
  </si>
  <si>
    <t xml:space="preserve">โครงการก่อสร้างท่อเหลี่ยม คสล.ภายในหมู่บ้าน  </t>
  </si>
  <si>
    <t>ถนน คสล. กว้าง 4 ม.ยาว 150 ม. หนา 0.15 ม. ไหล่ทางหินคลุก</t>
  </si>
  <si>
    <t xml:space="preserve">โครงการก่อสร้างถนน คสล. /ลาดยาง สายในฐาน </t>
  </si>
  <si>
    <t>โครงการก่อสร้างถนน คสล./ลาดยาง  สายเขาลุงช่วย-คลองแกลบ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</si>
  <si>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กว้าง 4 เมตร ยาว 400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</si>
  <si>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</si>
  <si>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</si>
  <si>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- เพื่อก่อสร้างถนน คสล.หรือลาดยาง กว้าง 4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</si>
  <si>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300 เมตร หนา 0.15 เมตร ไหล่ทางหินคลุกข้างละ 0.50 ม.</t>
  </si>
  <si>
    <t xml:space="preserve">โครงการก่อสร้างถนน คสล./ลาดยาง  และก่อสร้างท่อเหลี่ยม สายม่วงทอง </t>
  </si>
  <si>
    <t xml:space="preserve"> - เพื่อระบายน้ำในฤดูฝนได้อย่างมีประสิทธิ ภาพ และเพิ่มความสะดวกในการคมนาคมขนส่ง                           - เพื่อก่อสร้างท่อเหลี่ยม คสล. ภายในหมู่บ้าน จำนวน  6 จุด   (สายคลองน้ำตก, ซอยสัญญา, ซอยสันทนะ, สายคลองแกลบ, ซอยในถ่าน-คลองห้วยเตย และสายอื่นๆ) </t>
  </si>
  <si>
    <t xml:space="preserve"> - เพื่อประชาชนได้รับความสะดวกในการสัญจรไปมา  และขนส่งผลิตผล       - เพื่อบุกเบิกถนนกว้าง  4  เมตร  ยาว 500  เมตร  โดยทำผิวจราจรหินคลุก</t>
  </si>
  <si>
    <t>ถนนกว้าง  4  เมตร  ยาว 500  เมตร  ผิวจราจรหินคลุก</t>
  </si>
  <si>
    <t xml:space="preserve">ท่อเหลี่ยม คสล. ภายในหมู่บ้าน จำนวน  6 จุด </t>
  </si>
  <si>
    <t xml:space="preserve"> - เพื่อประชาชนได้รับความสะดวกในการสัญจรไปมา  และขนส่งผลิตผล      - เพื่อบุกเบิกถนนกว้าง  5  เมตร  ยาว  1,000  เมตร  โดยทำผิวจราจรหินคลุก</t>
  </si>
  <si>
    <t xml:space="preserve"> - ถนนกว้าง  5  เมตร  ยาว  1,000  เมตร ผิวจราจรหินคลุก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</si>
  <si>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 หรือลาดยาง กว้าง 4 เมตร ยาว 1000 เมตร หนา 0.15 เมตร ไหล่ทางหินคลุกข้างละ 0.50 ม.</t>
  </si>
  <si>
    <t>ก่อสร้างถนน คสล. หรือลาดยาง กว้าง 4 เมตร ยาว 1000 เมตร หนา 0.15 เมตร ไหล่ทางหินคลุก</t>
  </si>
  <si>
    <t>หมู่ที่ 6 บ้านทุ่งนอก</t>
  </si>
  <si>
    <t xml:space="preserve">โครงการก่อสร้างถนน คสล./ลาดยาง  สายนาหัน - ทุ่งเจ้าไชย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</si>
  <si>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5 เมตร ยาว 400 เมตร หนา 0.15 เมตร ไหล่ทางหินคลุกข้างละ 0.50 เมตร จุดบ้าน อ.พิลัยลักษณ์ แพนเดช - บ้านนายชอบ เขียวกุ้ง</t>
  </si>
  <si>
    <t>ถนน คสล.หรือ ลาดยาง กว้าง 5 เมตร ยาว 400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</si>
  <si>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300 เมตร หนา 0.15 เมตร ไหล่ทางหินคลุกข้างละ 0.50 เมตร จุดบ้านนายสมพงศ์ สังข์ทอง-บ้านนายสมวงศ์ ขำพร้อม</t>
  </si>
  <si>
    <t xml:space="preserve">ท่อเหลี่ยม คสล.ขนาด f 1.80 x 2.30 ม. 2  ช่องทาง สายคลองถ้วย  จำนวน  1  จุด 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</si>
  <si>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- เพื่อก่อสร้างท่อเหลี่ยม คสล.ขนาด f 1.80 x 2.30 เมตร  2  ช่องทาง สายตลาดอาทิตย์-ตลาดอังคาร จุด หน้าบ้านนายสุนทร ใจห้าว, สายไสสับ-ปลักปลา (บ้านนายอุดม) และสายทางเข้าเขาพรง บริเวณคลองชายเขา</t>
  </si>
  <si>
    <t xml:space="preserve"> - ท่อเหลี่ยม คสล.ขนาด f 1.80 x 2.30 ม. 2  ช่องทาง จำนวน 3 จุด</t>
  </si>
  <si>
    <t>ก่อสร้างถนน คสล. กว้าง 5 เมตร ยาว 200 เมตร หนา 0.15 เมตร ไหล่ทางหินคลุกข้างละ 0.50 เมตร พร้อม ก่อสร้างท่อเหลี่ยม คสล.ขนาด f 1.80 x 2.30 เมตร  2  ช่องทาง สายทางเข้าเขาพรง</t>
  </si>
  <si>
    <t xml:space="preserve"> - เพื่อระบายน้ำในฤดูฝนได้อย่างมีประสิทธิภาพ และเพิ่มความสะดวกในการคมนาคมขนส่ง                           - เพื่อก่อสร้างถนน คสล. หรือลาดยาง กว้าง 4 เมตร ยาว 300 เมตร หนา 0.15 เมตร  ไหล่ทางหินคลุกข้างละ 0.50 ม. พร้อมก่อสร้างท่อเหลี่ยม คสล. ขนาด f 1.80 x 2.30 เมตร  1  ช่องทาง</t>
  </si>
  <si>
    <t>ถนน คสล.หรือลาดยาง กว้าง 4 เมตร ยาว 300 เมตร หนา 0.15 เมตร  ไหล่ทางหินคลุก พร้อมท่อเหลี่ยม คสล. ขนาด f 1.80 x 2.30 เมตร  1  ช่องทาง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</si>
  <si>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หรือลาดยางกว้าง 5 เมตร ยาว 200 เมตร หนา 0.15 เมตร ไหล่ทางหินคลุกข้างละ 0.50 เมตร จุดบ้านนายธงชัย ใจอารีย์  ถนนทางหลวงชนบท - วัดกลาง</t>
  </si>
  <si>
    <t>โครงการก่อสร้างถนน คสล./ลาดยาง  สายบ้านนายเนื่อง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</si>
  <si>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จุดบ้านนายเนื่อง ธิบดี ถึง ถนนทางหลวงชนบทต้นไทร-วังสร้าง</t>
  </si>
  <si>
    <t>ถนน คสล. หรือลาดยาง  กว้าง 4 เมตร ยาว 600 เมตร หนา 0.15 เมตร ไหล่ทางหินคลุกข้างละ 0.50 เมตร</t>
  </si>
  <si>
    <t>อบต. อบจ.</t>
  </si>
  <si>
    <t>โครงการก่อสร้างถนน คสล./ลาดยาง  สายบ้านนายถวิล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</si>
  <si>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หนา 0.15 เมตร ไหล่ทางหินคลุกข้างละ 0.50 เมตร  จุดบ้านนายเจริญพร ศรีสว่าง ถึง บ้านนายถวิล จิตเขม้น</t>
  </si>
  <si>
    <t>โครงการบุกเบิกถนนสายบ้านนายธัญญา - ธงชัย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</si>
  <si>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4 เมตร ยาว 650 เมตร ผิวจราจรหินคลุก  จุดบ้านนายธัญญา ด้วงยิ้ม ถึง บ้านนายธงชัย ใจห้าว</t>
  </si>
  <si>
    <t>ถนน กว้าง 4 เมตร ยาว 650 เมตร ผิวจราจรหินคลุก</t>
  </si>
  <si>
    <t>โครงการปรับปรุงถนนสายบ้านนางแปลก - นายห้าว</t>
  </si>
  <si>
    <t xml:space="preserve"> - เพื่อประชาชนได้รับความสะดวกในการสัญจรไปมาและขนส่งผลิตผล         - เพื่อปรับปรุงซ่อมแซมถนนสายบ้านนางแปลก - นายน้าว หมู่ 1 จุดบ้านนางแปลก เพชรนุ้ย - ถนนทางหลวงชนบทสายบ้านยาน-ปลักปลา</t>
  </si>
  <si>
    <t xml:space="preserve">ถนน กว้าง 4 เมตร ยาว 400 เมตร </t>
  </si>
  <si>
    <t>โครงการวางท่อระบายน้ำ คสล.หมู่ที่  1-11</t>
  </si>
  <si>
    <t xml:space="preserve"> - เพื่อระบายน้ำในฤดูฝนได้อย่างมีประสิทธิภาพและแก้ไขปัญหาน้ำท่วมบ้านเรือนประชาชนและพื้นที่เกษตร                                                             - เพื่อวางท่อระบายน้ำ คสล. ชนิดท่อกลม ขนาด รูปแบบ ตามแบบ อบต.กำหนด ตามจุดต่าง ๆ ที่จำเป็น ในพื้นที่ตำบลฉลอง</t>
  </si>
  <si>
    <t>ท่อระบายน้ำชนิดท่อกลม คสล. ตามแบบที่อบต. กำหนด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</si>
  <si>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พร้อมฝังท่อระบายน้ำ 2 ข้าง</t>
  </si>
  <si>
    <t xml:space="preserve"> - ถนน คสล. หรือลาดยาง กว้าง 5 เมตร ยาว 1,000 เมตร หนา 0.15 เมตร ไหล่ทางหินคลุก พร้อมท่อระบายน้ำ 2 ข้าง</t>
  </si>
  <si>
    <t>โครงการก่อสร้างถนนคสล./ลาดยาง สายแยกต้นไทร-โรงนายพา</t>
  </si>
  <si>
    <t xml:space="preserve"> - ถนน คสล. หรือลาดยาง กว้าง 5 เมตร ยาว 120 เมตร หนา 0.15 เมตร ไหล่ทางหินคลุก </t>
  </si>
  <si>
    <t>โครงการก่อสร้างถนนคสล./ลาดยาง สายแยกบ้านนายราวี-สะพานคลองไทร</t>
  </si>
  <si>
    <t xml:space="preserve"> - ถนน คสล. หรือลาดยาง กว้าง 5 เมตร ยาว 1,000 เมตร หนา 0.15 เมตร ไหล่ทางหินคลุก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</si>
  <si>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 สามแยกบ้านนายราวี- สะพานคลองไทร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</si>
  <si>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120 เมตร หนา 0.15 เมตร ไหล่ทางหินคลุกข้างละ 0.50 เมตร สามแยกต้นไทร-โรงนายพา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</si>
  <si>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เมตร ไหล่ทางหินคลุกข้างละ 0.50 เมตร สามแยกวิชิต-คลองท่าทน</t>
  </si>
  <si>
    <t>โครงการก่อสร้างถนน คสล./ลาดยาง สามแยกวิชิต – คลองท่าทน</t>
  </si>
  <si>
    <t>ถนน คสล.หรือลาดยาง กว้าง 4 เมตร ยาว 1,500 เมตร หนา 0.15 เมตร ไหล่ทางหินคลุกข้างละ 0.50 เมตร</t>
  </si>
  <si>
    <t xml:space="preserve">อบต. </t>
  </si>
  <si>
    <t>โครงการบุกเบิกถนนสายสามแยกอรุณ-ชลประทาน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</si>
  <si>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800 เมตร ผิวจราจรหินคลุก จากสามแยกอรุณ-ชลประทาน</t>
  </si>
  <si>
    <t>ถนน กว้าง 5 เมตร ยาว 800 เมตร ผิวจราจรหินคลุก</t>
  </si>
  <si>
    <t>โครงการบุกเบิกถนนสายบ้านภักดี- บ้านนายสมพงค์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</si>
  <si>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1,200 เมตร ผิวจราจรหินคลุก จากสามแยกอรุณ-ชลประทาน</t>
  </si>
  <si>
    <t>ถนน กว้าง 5 เมตร ยาว 1,200 เมตร ผิวจราจรหินคลุก</t>
  </si>
  <si>
    <t>โครงการบุกเบิกถนนสายสามแยกบ้านนายคุ้ม- บ้านนางสารีย์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</si>
  <si>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5 เมตร ยาว 2,000 เมตร ผิวจราจรหินคลุก จากสามแยกอรุณ-ชลประทาน</t>
  </si>
  <si>
    <t>ถนน กว้าง 5 เมตร ยาว 2,000 เมตร ผิวจราจรหินคลุก</t>
  </si>
  <si>
    <t>โครงการบุกเบิกถนนสายบ้านนายสวาท-บ้านนายเสรี ขนอม</t>
  </si>
  <si>
    <t>ทางหลวงชนบท</t>
  </si>
  <si>
    <t>โครงการปรับปรุงซ่อมแซมถนนลาดยาง สายต้นไทร-หนานเตย</t>
  </si>
  <si>
    <t xml:space="preserve"> - เพื่อประชาชนได้รับความสะดวกในการสัญจรไปมาและขนส่งผลิตผล         - เพื่อซ่อมแซมปรับปรุงถนนที่ชำรุด ให้มีสภาพที่เหมาะสมและปลอดภัยกับการขับขี่</t>
  </si>
  <si>
    <t>ถนนกว้าง 5 ม. ยาว 2000 ม.</t>
  </si>
  <si>
    <t>แหล่ง</t>
  </si>
  <si>
    <t>ที่มา</t>
  </si>
  <si>
    <t>โครงการประสานแผนหน่วยงานอื่น</t>
  </si>
  <si>
    <t xml:space="preserve"> -  ถนนลาดยาง ทุกสายทุกหมู่บ้าน                           - ถนนคสล. ทุกสายทุกหมู่บ้าน                                 - ถนนผิวจราจรหินคลุก ทุกสาย ทุกหมู่บ้าน            - ทางเท้าดิน , คอนกรีต , หินคลุก ทุกสายภายในตำบล  ตามแบบที่อบต.กำหนด </t>
  </si>
  <si>
    <t xml:space="preserve">  - เพื่อปรับปรุงซ่อมแซม  ถนนลาดยาง, ถนนคสล., ถนนผิวจราจรหินคลุก, ถนนดิน, และทางเท้า ทุกสายภายในตำบล                                       - เพื่อให้ประชาชนได้รับความสะดวกในการสัญจรไปมา  และขนส่งผลิตผล   </t>
  </si>
  <si>
    <t xml:space="preserve"> บ่อบาดาล, ถังเก็บน้ำประปา พร้อมระบบกรองน้ำสะอาด, เครื่องสูบน้ำบาดาล, ท่อน้ำ ชนิดต่าง ๆ  พร้อมวัสดุอุปกรณ์สำหรับงานเดินท่อประปาหมู่บ้าน</t>
  </si>
  <si>
    <t>สถ. อบต.  กรมทรัพยากรน้ำบาดาล</t>
  </si>
  <si>
    <t>โครงการปรับปรุงซ่อมแซมระบบประปาภูเขา หมู่ที่ 2,5,10</t>
  </si>
  <si>
    <t>ระบบประปาภูเขา จำนวน 3 หมู่บ้าน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</si>
  <si>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             - เพื่อซ่อมแซมปรับปรุงระบบประปาภูเขา หมู่ที่ 2,5 และ 10 </t>
  </si>
  <si>
    <t>อบจ. ทางหลวงชนบท</t>
  </si>
  <si>
    <t>โครงการติดตั้งและซ่อมแซมระบบไฟฟ้าพลังงานแสงอาทิตย์ (SOLAR CELL)</t>
  </si>
  <si>
    <t xml:space="preserve"> - เพื่อติดตั้ง หรือซ่อมแซมปรับปรุงระบบSolar Cell ของหมู่บ้าน                   - เพื่อใช้เป็นพลังงานทางเลือก</t>
  </si>
  <si>
    <t>ระบบ Solar Cell ครัวเรือน จำนวน 30 จุด</t>
  </si>
  <si>
    <t xml:space="preserve"> - ลดรายจ่ายด้านพลังงานภาคครัวเรือน     - ลดปริมาณนำเข้าก๊าซธรรมชาติ</t>
  </si>
  <si>
    <t>พลังงานจังหวัด</t>
  </si>
  <si>
    <t>โครงการก่อสร้างท่อเหลี่ยม คสล. ภายในหมู่บ้าน</t>
  </si>
  <si>
    <t xml:space="preserve"> - เพื่อก่อสร้างท่อเหลี่ยมคสล. ขนาด และรูปแบบ ตามมาตรฐาน ทางอบต.กำหนด จุดบ้านนายสากล</t>
  </si>
  <si>
    <t>ท่อเหลี่ยม คสล. จำนวน 1 จุด</t>
  </si>
  <si>
    <t>แก้ไขปัญหาน้ำท่วมบ้านเรือนประชาชนและพื้นที่เกษตรในหมู่บ้าน</t>
  </si>
  <si>
    <t xml:space="preserve"> - เพื่อความปลอดภัยของประชาชนและผู้สัญจรไปมา                                     - เพื่อติดตั้งและซ่อมแซมไฟฟ้าแสงสว่างสาธารณะ ข้างถนน และทางแยก ตามจุดต่าง ๆ ในหมู่บ้าน ทุกหมู่บ้าน</t>
  </si>
  <si>
    <t>ไฟฟ้าสาธารณะในหมู่บ้าน ทุกหมู่บ้าน</t>
  </si>
  <si>
    <t>โครงการก่อสร้างถนน คสล./ลาดยาง สายสามแยกบ้านหมอวี-ม่วงข้าวแพง ระยะที่ 3 หมู่ที่ 6</t>
  </si>
  <si>
    <t xml:space="preserve"> - เพื่อประชาชนได้รับความสะดวกในการสัญจรไปมาและขนส่งผลผลิตทางทางการเกษตร                                  - เพื่อก่อสร้างถนน คสล. หรือลาดยาง กว้าง 5 เมตร ยาว 800 เมตร หนา 0.15 เมตร ไหล่ทางหินคลุกข้างละ 0.50 ม. </t>
  </si>
  <si>
    <t>ถนน คสล. หรือลาดยาง กว้าง 5 เมตร ยาว 800 เมตร หนา 0.15 เมตร ไหล่ทางหินคลุก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</si>
  <si>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1,000 เมตร หนา 0.15 เมตร ไหล่ทางหินคลุกข้างละ 0.50 ม.</t>
  </si>
  <si>
    <t xml:space="preserve">ถนน คสล. กว้าง 5 เมตร ยาว 1,000 เมตร หนา 0.15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</si>
  <si>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</si>
  <si>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หรือลาดยางกว้าง 5 เมตร ยาว 800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</si>
  <si>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</si>
  <si>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หรือลาดยาง กว้าง 5 เมตร ยาว 800 เมตร หนา 0.15 เมตร เมตร ไหล่ทางหินคลุกข้างละ 0.50 ม. 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</si>
  <si>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</si>
  <si>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</si>
  <si>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</si>
  <si>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1,000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</si>
  <si>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</si>
  <si>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200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</si>
  <si>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</si>
  <si>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</si>
  <si>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>โครงการก่อสร้างถนน คสล./ลาดยาง จุดบ้านนายฟุ้ง เพชรนุ้ย - หมู่ที่ 7  หมู่ที่ 6</t>
  </si>
  <si>
    <t>หมู่ที่ 7 บ้านโพธิ์เสด็จ</t>
  </si>
  <si>
    <t xml:space="preserve">โครงการก่อสร้างถนน คสล./ลาดยาง สายซอยโพธิ์เสด็จ - หมู่ 8 บ้านสระเคียน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</si>
  <si>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200 เมตร หนา 0.15 เมตร  ไหล่ทางหินคลุกข้างละ 0.50 ม. </t>
  </si>
  <si>
    <t xml:space="preserve">โครงการก่อสร้างถนน คสล./ลาดยาง สายพังเลา-ห้วยซำ </t>
  </si>
  <si>
    <t>โครงการก่อสร้างถนน คสล./ลาดยาง สายราษฏร์อุทิศ-ร.ร.บ้านทุ่งครั้ง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</si>
  <si>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700 เมตร หนา 0.15 เมตร  ไหล่ทางหินคลุกข้างละ 0.50 ม. </t>
  </si>
  <si>
    <t xml:space="preserve">โครงการก่อสร้างถนน คสล./ลาดยาง สายพังโก-หมู่9พังกำ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</si>
  <si>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300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</si>
  <si>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- เพื่อก่อสร้างถนน คสล. หรือลาดยางกว้าง 4 เมตร ยาว 600 เมตร หนา 0.15 เมตร  ไหล่ทางหินคลุกข้างละ 0.50 ม. </t>
  </si>
  <si>
    <t>โครงการก่อสร้างถนน คสล./ลาดยาง สายราษฏร์อุทิศ-สายบ้านสระเคียน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</si>
  <si>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4 เมตร ยาว 1,200 เมตร หนา 0.15 เมตร  ไหล่ทางหินคลุกข้างละ 0.50 ม. </t>
  </si>
  <si>
    <t xml:space="preserve">ถนน คสล. หรือลาดยาง กว้าง 4เมตร ยาว 1,200เมตร หนา 0.15 เมตร ไหล่ทางหินคลุกข้างละ 0.50 ม. </t>
  </si>
  <si>
    <t xml:space="preserve">ก่อสร้างถนน คสล. หรือลาดยาง กว้าง 4 เมตร ยาว 150 เมตร หนา 0.15 เมตร ไหล่ทางหินคลุกข้างละ 0.50 ม. </t>
  </si>
  <si>
    <t xml:space="preserve">ก่อสร้างถนน คสล.หรือลาดยาง  กว้าง 4 เมตร ยาว 600 เมตร หนา 0.15 เมตร ไหล่ทางหินคลุกข้างละ 0.50 ม. </t>
  </si>
  <si>
    <t xml:space="preserve">ถนน คสล. หรือลาดยาง กว้าง 5 เมตร ยาว 200 เมตร หนา 0.15 เมตร  ไหล่ทางหินคลุกข้างละ 0.50 ม. </t>
  </si>
  <si>
    <t xml:space="preserve">ถนน คสล. หรือลาดยาง กว้าง 5 เมตร ยาว 300 เมตร หนา 0.15 เมตร  ไหล่ทางหินคลุกข้างละ 0.50 ม. </t>
  </si>
  <si>
    <t xml:space="preserve">ถนน คสล. หรือลาดยาง กว้าง 5 เมตร ยาว 700 เมตร หนา 0.15 เมตร ไหล่ทางหินคลุกข้างละ 0.50 ม. </t>
  </si>
  <si>
    <t xml:space="preserve">ก่อสร้างถนน คสล. หรือลาดยาง กว้าง 4 เมตร ยาว 500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</si>
  <si>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200 เมตร หนา 0.15 เมตรไหล่ทางหินคลุกข้างละ 0.50 ม. </t>
  </si>
  <si>
    <t xml:space="preserve">ก่อสร้างถนน คสล. หรือลาดยาง กว้าง 4 เมตร ยาว 250 เมตร หนา 0.15 เมตรไหล่ทางหินคลุกข้างละ 0.50 ม. </t>
  </si>
  <si>
    <t>หมู่ที่ 8 บ้านห้วยซำ</t>
  </si>
  <si>
    <t>โครงการก่อสร้างถนน คสล./ลาดยาง สายห้วยซำ1 - 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</si>
  <si>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เมตร หนา 0.15  เมตร ไหล่ทางหินคลุกข้างละ 0.50 ม. </t>
  </si>
  <si>
    <t>ถนน คสล. หรือลาดยาง กว้าง 4 เมตร ยาว 1,500 เมตร หนา 0.15  เมตร ไหล่ทางหินคลุก</t>
  </si>
  <si>
    <t>โครงการก่อสร้างถนน คสล./ลาดยาง สายห้วยซำ 2-ม.11 ต.เทพราช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</si>
  <si>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800  เมตร หนา 0.15  เมตร ไหล่ทางหินคลุกข้างละ 0.50 ม. </t>
  </si>
  <si>
    <t>ถนน คสล. หรือลาดยาง กว้าง 4 เมตร ยาว  800เมตร หนา 0.15 เมตร  ไหล่ทางหินคลุก</t>
  </si>
  <si>
    <t xml:space="preserve">โครงการก่อสร้างถนน คสล./ลาดยาง สายพังกำ-พังเลา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</si>
  <si>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1,000 เมตร หนา 0.15  เมตร ไหล่ทางหินคลุกข้างละ 0.50 ม. </t>
  </si>
  <si>
    <t>ถนน คสล. หรือลาดยาง กว้าง 4 เมตร ยาว 1,000เมตร หนา 0.15 เมตร  ไหล่ทางหินคลุก</t>
  </si>
  <si>
    <t>โครงการก่อสร้างถนน คสล./ลาดยาง สายสระเคียน-ม.7</t>
  </si>
  <si>
    <t>ถนน คสล. หรือลาดยาง กว้าง 5 เมตร ยาว 600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</si>
  <si>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-เพื่อปรับปรุงถนนโดยยกระดับผิวจราจรหินคลุก  หรือก่อสร้างถนนลาดยาง / คสล. กว้าง 4 เมตร ยาว 500 เมตร หนา 0.50 เมตร      </t>
  </si>
  <si>
    <t xml:space="preserve"> ถนนมิยาซาว่า กว้าง 4 เมตร ยาว 500 เมตร </t>
  </si>
  <si>
    <t>โครงการยกระดับและ/หรือ ก่อสร้างถนน คสล. หรือลาดยาง สายมิยาซาว่า-ทุ่งพังกำ</t>
  </si>
  <si>
    <t>โครงการก่อสร้างถนน คสล./ลาดยาง สายซ.สุวิทย์-ม.11 ต.เทพราช</t>
  </si>
  <si>
    <t>หมู่ที่ 9 บ้านพังกำ</t>
  </si>
  <si>
    <t xml:space="preserve"> - เพื่อประชาชนได้รับความสะดวกในการสัญจรไปมาและขนส่งผลิตผล     - เพื่อสร้างถนน คสล. หรือลาดยาง กว้าง 5 เมตร ยาว 900 เมตร หนา 0.15 เมตร  ไหล่ทางหินคลุกข้างละ 0.50 ม. </t>
  </si>
  <si>
    <t>ถนน คสล. หรือลาดยาง กว้าง 5 เมตร ยาว 900 เมตร หนา 0.15 เมตร  ไหล่ทางหินคลุก</t>
  </si>
  <si>
    <t xml:space="preserve"> -เพื่อประชาชนได้รับความสะดวกในการสัญจรไปมาและขนส่งผลิตผล        -เพื่อซ่อมแซมและขยายถนน คสล.      ข้างละ 0.50 เมตร ยาว 800 เมตร</t>
  </si>
  <si>
    <t>โครงการซ่อมแซมและขยายถนนคสล. สายวัดสระ-ต้นเหรียง หมู่ที่ 9 (จุดบ้านนายเสนอ มีสิทธิ์ ถึง บ้านนายวาส อินทราช)</t>
  </si>
  <si>
    <t>ถนนคสล.ข้างละ 0.50 เมตร ยาว 800 เมตร</t>
  </si>
  <si>
    <t>ถนน คสล.หรือลาดยาง กว้าง 4 เมตร ยาว 500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</si>
  <si>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</si>
  <si>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500 เมตร หนา 0.15 เมตร  ไหล่ทางหินคลุกข้างละ 0.50 ม. </t>
  </si>
  <si>
    <t xml:space="preserve"> - เพื่อให้ประชาชนได้รับความสะดวกในการสัญจรไปมาและขนส่งผลิตผล      -เพื่อก่อสร้างถนน คสล. หรือลาดยาง กว้าง 5 เมตร ยาว 1,100 เมตร หนา 0.15 เมตร  ไหล่ทางหินคลุกข้างละ 0.50 ม. </t>
  </si>
  <si>
    <t>โครงการก่อสร้างถนน คสล./ลาดยาง ซอยชาวสวน</t>
  </si>
  <si>
    <t>ถนน คสล. หรือลาดยาง กว้าง 5 เมตร ยาว 1,100 เมตร หนา 0.15 เมตร  ไหล่ทางหินคลุก</t>
  </si>
  <si>
    <t>หมู่ที่ 10 บ้านวังสร้าน</t>
  </si>
  <si>
    <t xml:space="preserve"> - เพื่อให้ประชาชนได้รับความสะดวกในการสัญจรไปมาและขนส่งผลิตผล      -เพื่อปรับปรุงซ่อมแซมถนนซอยมิยาซาว่า โดยใช้ผิวจราจรหินคลุก จุดบ้านนายประโมทย์ หงส์ชู-บ้านนายสุนทร ควรเรือง</t>
  </si>
  <si>
    <t xml:space="preserve">ถนนซอยมิยาซาว่า ผิวจราจรหินคลุก </t>
  </si>
  <si>
    <t>โครงการปรับปรุงถนน ซอยมิยาซาว่า (ทวดเพชร)</t>
  </si>
  <si>
    <t xml:space="preserve">โครงการก่อสร้างถนน คสล./ลาดยาง สายศาลาประจำหมู่บ้าน-อุทยาน </t>
  </si>
  <si>
    <t xml:space="preserve">โครงการปรับปรุงแหล่งท่องเที่ยวน้ำตกหนานไอ้บ่อ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</si>
  <si>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</si>
  <si>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คสล. หรือลาดยาง กว้าง 4 เมตร ยาว 800 เมตร หนา 0.15 เมตร  ไหล่ทางหินคลุก</t>
  </si>
  <si>
    <t>โครงการก่อสร้างถนน คสล./ลาดยาง จากจุดหน้าบ้านนายไพรัช- หัวสะพานคลองท่าทน ม.5 เทพราช</t>
  </si>
  <si>
    <t xml:space="preserve"> -เพื่อประชาชนได้รับความสะดวกในการสัญจรไปมาและขนส่งผลิตผล        -เพื่อก่อสร้างถนน คสล. หรือลาดยาง กว้าง 4 เมตร ยาว 1,200 เมตร หนา 0.15 เมตร  ไหล่ทางหินคลุกข้างละ 0.50 ม. </t>
  </si>
  <si>
    <t>ถนน คสล. หรือลาดยาง กว้าง 4 เมตร ยาว 1,200 เมตร หนา 0.15 เมตร  ไหล่ทางหินคลุก</t>
  </si>
  <si>
    <t>โครงการบุกเบิกถนนสายอุทยาน-น้ำตกหนานไอ้บ่อ</t>
  </si>
  <si>
    <t>สถ. /อบจ.</t>
  </si>
  <si>
    <t>โครงการบุกเบิกถนน  จุดบ้านนายวิมล .................... ถึง..................................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</si>
  <si>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8 ม. ยาว 3,050 ม. ผิวจราจรหินคลุก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</si>
  <si>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7 ม. ยาว 1,000 ม. ผิวจราจรหินคลุก</t>
  </si>
  <si>
    <t>ถนน กว้าง 7 ม. ยาว 1,000 ม.</t>
  </si>
  <si>
    <t>ถนนกว้าง 7 ม. ยาว 2,500 ม. ผิวจราจรหินคลุก</t>
  </si>
  <si>
    <t>อบจ. /สถ</t>
  </si>
  <si>
    <t>ถนนกว้าง 7 ม. ยาว 3,200 ม. ผิวจราจรหินคลุก</t>
  </si>
  <si>
    <t xml:space="preserve">โครงการปรับปรุงซ่อมแซมถนน ในพิ้นที่รับผิดชอบ หมู่ 10  </t>
  </si>
  <si>
    <t xml:space="preserve">    - เพื่อซ่อมแซมปรับปรุงถนน สายต่าง ๆ ในเขตพื้นที่หมู่ที่ 10 ดังนี้</t>
  </si>
  <si>
    <t xml:space="preserve">   1.สายอุทยาน-บ้านนายเวศ  กว้าง 7 ม. ยาว 2,500 ม. โดยทำผิวจราจรหินคลุก</t>
  </si>
  <si>
    <t xml:space="preserve">     2. สายเขาปริง-จุดบ้านนายสมบัติ กว้าง 7 ม. ยาว 3,200 ม. โดยทำผิวจราจรหินคลุก</t>
  </si>
  <si>
    <t>3. จากจุดบ้านนายสุรินทร์-บ้านนายจิระ</t>
  </si>
  <si>
    <t>4. ซอยจุดบ้านนายโสภณ</t>
  </si>
  <si>
    <t>ถนนกว้าง 7 ม. ยาว 3,000 ม. ผิวจราจรหินคลุก</t>
  </si>
  <si>
    <t>ถนนกว้าง 6 ม. ยาว 600 ม. ผิวจราจรหินคลุก</t>
  </si>
  <si>
    <t>โครงการก่อสร้างทางเท้าคอนกรีต สายหนานเตย-เขาใด</t>
  </si>
  <si>
    <t xml:space="preserve"> - เพื่อก่อสร้างทางเท้าคอนกรีตสายหนานเตย-เขาใด กว้าง 1 ม. ยาว 300 ม.</t>
  </si>
  <si>
    <t>ทางเท้าคอนกรีตกว้าง 1 ม. ยาว 300 ม.</t>
  </si>
  <si>
    <t>โครงการก่อสร้างท่อเหลี่ยมคลองเดือนฉาย (ถนนเขาปริง)</t>
  </si>
  <si>
    <t>ท่อเหลี่ยม คสล. 1 จุด</t>
  </si>
  <si>
    <t xml:space="preserve"> -เพื่อก่อสร้างท่อเหลี่ยม คสล. คลองเดือนฉายถนนเขาปริง 1 จุด ตามแบบที่ สถ./อบต.กำหนด </t>
  </si>
  <si>
    <t>อบต./สถ</t>
  </si>
  <si>
    <t xml:space="preserve"> - เพื่อก่อสร้างสะพานไม้ หรือ คสล. ข้ามคลองใด ตามแบบ สถ./อบต. ยาว 80 ม.</t>
  </si>
  <si>
    <t>สะพานไม้ หรือคสล. ยาว 80 ม.</t>
  </si>
  <si>
    <t>โครงการก่อสร้างสะพานในเขตพื้นที่รับผิดชอบ หมู่ 10</t>
  </si>
  <si>
    <t xml:space="preserve"> - เพื่อก่อสร้างสะพานไม้ หรือ คสล. ข้ามคลองเดือนฉายตามแบบ สถ./อบต. ยาว 40 ม.</t>
  </si>
  <si>
    <t>สะพานไม้ หรือคสล. ยาว 40 ม.</t>
  </si>
  <si>
    <t>โครงการก่อสร้างฝายแม้ว ในเขตหมู่ 10</t>
  </si>
  <si>
    <t xml:space="preserve"> - เพื่อก่อสร้างฝายแม้วคลองใด กว้าง 5 ม. สูง 1 ม. จำนวน 5 จุด</t>
  </si>
  <si>
    <t xml:space="preserve"> - เพื่อก่อสร้างฝายแม้วห้วยเขาปริง กว้าง 3 ม. สูง 1 ม. จำนวน 4 จุด</t>
  </si>
  <si>
    <t xml:space="preserve"> - ประชาชนมีน้ำใช้เพื่อการเกษตร/เลี้ยงสัตว์ตลอดปี</t>
  </si>
  <si>
    <t xml:space="preserve"> -ฝายแม้วห้วยเขาปริง กว้าง 4 ม. สูง 1 ม. จำนวน 4 จุด</t>
  </si>
  <si>
    <t xml:space="preserve"> -ฝายแม้วคลองใด กว้าง 5 ม. สูง 1 ม. จำนวน 5 จุด</t>
  </si>
  <si>
    <t>โครงการก่อสร้างพนังกั้นน้ำคลองเดือนฉาย</t>
  </si>
  <si>
    <t xml:space="preserve"> -เพื่อก่อสร้างพนังกั้นน้ำคลองเดือนฉาย ยาว 250 ม.</t>
  </si>
  <si>
    <t xml:space="preserve"> - พนังกั้นน้ำ ยาว 250 ม.</t>
  </si>
  <si>
    <t xml:space="preserve"> -จำกัดการไหลของ น้ำในขณะเกิดน้ำท่วมและเป็นการป้องกันพื้นที่บางส่วนไม่ให้เกิดความเสียหาย</t>
  </si>
  <si>
    <t>หมู่ที่ 11 บ้านเขากิว</t>
  </si>
  <si>
    <t xml:space="preserve">โครงการก่อสร้างถนน คสล./ลาดยาง สายต้นไทร-ทางหลวงชนบท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</si>
  <si>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1,350 เมตร หนา 0.15 เมตร  ไหล่ทางหินคลุกข้างละ 0.50 ม. </t>
  </si>
  <si>
    <t>ถนน คสล. หรือลาดยาง กว้าง 5 เมตร ยาว 1,350 เมตร หนา 0.15 เมตร  ไหล่ทางหินคลุก</t>
  </si>
  <si>
    <t xml:space="preserve">โครงการก่อสร้างถนน คสล./ลาดยาง สายวัดคงคาเลียบ-ทางหลวงชนบท 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</si>
  <si>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880 เมตร หนา 0.15 เมตร  ไหล่ทางหินคลุกข้างละ 0.50 ม. </t>
  </si>
  <si>
    <t xml:space="preserve">ถนน คสล. หรือลาดยาง กว้าง 5 เมตร ยาว 880 เมตร หนา 0.15 เมตร  ไหล่ทางหินคลุกข้างละ 0.50 ม. </t>
  </si>
  <si>
    <t>โครงการก่อสร้างถนน คสล./ลาดยาง สายคลองถ้วย-หมู่ 3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</si>
  <si>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4 เมตร ยาว 800 เมตร หนา 0.15 เมตร  ไหล่ทางหินคลุกข้างละ 0.50 ม. </t>
  </si>
  <si>
    <t>ถนน กว้าง 8 ม. ยาว 3,050 ม.</t>
  </si>
  <si>
    <t xml:space="preserve">ก่อสร้างทางเท้าคอนกรีตสายร่วมใจ-เขากิว </t>
  </si>
  <si>
    <t xml:space="preserve">งทางเท้าคอนกรีต  กว้าง 1 เมตร
ยาว 500 เมตร  หนา 0.10 เมตร
</t>
  </si>
  <si>
    <t xml:space="preserve">โครงการบุกเบิกถนน 
</t>
  </si>
  <si>
    <t xml:space="preserve">ถนนกว้าง  4  เมตร  ยาว  500  เมตร  โดยทำผิวจราจรหินคลุก </t>
  </si>
  <si>
    <t xml:space="preserve"> -ถนนซอยบ้านนายเชาว์ ศรีสว่าง-ถนนสายต้นไทร  กว้าง  4  เมตร  ยาว  500  เมตร   </t>
  </si>
  <si>
    <t xml:space="preserve"> -โครงการปรับปรุงถนนภายในหมู่บ้าน ม.11</t>
  </si>
  <si>
    <t xml:space="preserve"> - ซอยราชพัสดุ-ต้นไทร ถนนกว้าง  5  เมตร  ยาว 800  เมตร  โดยทำผิวจราจรหินคลุก</t>
  </si>
  <si>
    <t>ถนนกว้าง  5  เมตร  ยาว 800  เมตร  ผิวจราจรหินคลุก</t>
  </si>
  <si>
    <t xml:space="preserve"> - เพื่อซ่อมแซมปรับปรุงซ่อมแซมถนนภายในหมู่บ้าน สายดังต่อไปนี้</t>
  </si>
  <si>
    <t xml:space="preserve"> - ซอยร่วมใจถนนกว้าง  4  เมตร  ยาว 1,500  เมตร  โดยทำผิวจราจรหินคลุก</t>
  </si>
  <si>
    <t>ถนนกว้าง  4  เมตร  ยาว 1,500  เมตร  ผิวจราจรหินคลุก</t>
  </si>
  <si>
    <t xml:space="preserve"> - ซอยบ้านนายจวน ดวงจิต ถนนกว้าง  4  เมตร  ยาว 1,500  เมตร  โดยทำผิวจราจรหินคลุก</t>
  </si>
  <si>
    <t xml:space="preserve"> - ซอยบ้านนายต้วน จินดารักษ์ ถนนกว้าง  4  เมตร  ยาว 1,500  เมตร  โดยทำผิวจราจรหินคลุก</t>
  </si>
  <si>
    <r>
      <t xml:space="preserve">   </t>
    </r>
    <r>
      <rPr>
        <b/>
        <sz val="15"/>
        <rFont val="Angsana New"/>
        <family val="1"/>
      </rPr>
      <t xml:space="preserve"> </t>
    </r>
    <r>
      <rPr>
        <sz val="15"/>
        <rFont val="Angsana New"/>
        <family val="1"/>
      </rPr>
      <t xml:space="preserve"> -เพื่อบุกเบิกถนน โดยทำผิวจราจรหินคลุก สายต่างในหมู่ 11 ดังนี้</t>
    </r>
  </si>
  <si>
    <t xml:space="preserve"> - ถนนซอยประกอบ (จุดเริ่มต้นถนนตรงข้ามบ้านนายอุทิศ นวลมี-บ้านนายประกอบ เกตุแก้ว</t>
  </si>
  <si>
    <t xml:space="preserve">ถนนกว้าง  5  เมตร  ยาว  400  เมตร  โดยทำผิวจราจรหินคลุก </t>
  </si>
  <si>
    <t>ก่อสร้างป้ายประชาสัมพันธ์ ตามจุดต่างๆ ภายในตำบล ตามแบบที่ อบต.กำหนด</t>
  </si>
  <si>
    <t>โครงการ/กิจกรรม</t>
  </si>
  <si>
    <t>โครงการชำระค่าบริการสาธารณูปโภค</t>
  </si>
  <si>
    <t xml:space="preserve"> - เพื่อจ่ายชำระค่าบริการสาธารณูปโภค ต่าง ๆ ของสำนักงาน อบต. และ พื้นที่/สถานที่ ที่อยู่ในความรับผิดชอบ ของอบต.ฉลอง เช่น ค่าไฟฟ้า ค่าน้ำ ค่าโทรศัพท์ ค่าโทรคมนาคม อื่น ๆ </t>
  </si>
  <si>
    <t xml:space="preserve"> - ไฟฟ้า, น้ำประปา, โทรศัพท์, สัญญาณอินเทอร์เน็ต และอื่น ๆ</t>
  </si>
  <si>
    <t>มีสาธารณูปโภค ใช้ และได้รับความสะดวกรวดเร็วในการบริการประชาชน และบริหารงาน</t>
  </si>
  <si>
    <t>โครงการปรับปรุงอาคาร สถานที่ ในความรับผิดชอบของอบต.ฉลอง</t>
  </si>
  <si>
    <t xml:space="preserve">เพื่อปรับปรุง /ซ่อมแซม อาคารที่ทำการ อบต. ทุกอาคารที่อยู่ในความรับผิดชอบของ อบต.ฉลอง  </t>
  </si>
  <si>
    <t xml:space="preserve">อาคารสำนักงาน อบต. หลังใหม่/หลังเก่า/ศาลา และอาคารอื่น ๆ </t>
  </si>
  <si>
    <t>โครงการปรับปรุงภูมิทัศน์ที่ทำการ อบต.</t>
  </si>
  <si>
    <t xml:space="preserve"> - ภูมิทัศน์ และสภาพแวดล้อมบริเวณภายนอกอาคาร </t>
  </si>
  <si>
    <t xml:space="preserve"> -เพื่อปรับปรุง ตกแต่ง สถานที่ /สภาพแวดล้อม/ ภูมิทัศน์ที่ทำการอบต.ฉลอง ตามแบบที่ อบต.ฉลองกำหนด</t>
  </si>
  <si>
    <t>สำนักงานเป็นสถานที่ที่มีสภาพแวดล้อมที่ดี และเหมาะสมกับงานบริการประชาชน</t>
  </si>
  <si>
    <t>โครงการปรับปรุงตกแต่ง ภายในอาคารสำนักงาน ที่ทำการ อบต.</t>
  </si>
  <si>
    <t xml:space="preserve"> -เพื่อปรับปรุง ตกแต่ง สถานที่ /สภาพแวดล้อม ภายในอาคารที่ทำการอบต.ฉลอง </t>
  </si>
  <si>
    <t xml:space="preserve"> - จุดบริการประชาชน, ศูนย์ข้อมูลข่าวสาร และอื่น ๆ</t>
  </si>
  <si>
    <t>ประชาชนได้รับความสะดวกสบาย ในการรับการบริการ</t>
  </si>
  <si>
    <t xml:space="preserve">โครงการก่อสร้างอาคารจอดรถ </t>
  </si>
  <si>
    <t xml:space="preserve"> - เพื่อก่อสร้างอาคารจอดรถ/ที่จอดรถ/สถานที่สำหรับจอดรถผู้มาติดต่อราชการ, รถในกรรมสิทธิ์ของอบต.</t>
  </si>
  <si>
    <t>อาคารจอดรถ /ที่จอดรถ</t>
  </si>
  <si>
    <t xml:space="preserve"> - ประชาชนได้รับความสะดวก และมีความเป็นระเบียบ                               -ยืดอายุอะไหล่และอุปกรณ์รถ</t>
  </si>
  <si>
    <t xml:space="preserve">จัดหาอุปกรณ์ในการวัดค่าของดิน  </t>
  </si>
  <si>
    <t xml:space="preserve">อุปกรณ์ในการวัดค่าของดิน </t>
  </si>
  <si>
    <t>เพื่อจัดหาอุปกรณ์วัดหาค่าของดินในการใช้ประโยชน์ที่ดิน ให้กับหมู่บ้าน</t>
  </si>
  <si>
    <r>
      <rPr>
        <sz val="16"/>
        <rFont val="Angsana New"/>
        <family val="1"/>
      </rPr>
      <t xml:space="preserve">อบต. </t>
    </r>
    <r>
      <rPr>
        <sz val="12"/>
        <rFont val="Angsana New"/>
        <family val="1"/>
      </rPr>
      <t xml:space="preserve">  </t>
    </r>
  </si>
  <si>
    <t xml:space="preserve">โครงการก่อสร้างถนน คสล./ลาดยาง ทางเข้าวัดกลาง    </t>
  </si>
  <si>
    <t xml:space="preserve">โครงการก่อสร้างถนน คสล./ลาดยาง  สายหน้าวัดกลาง-ชายเขาพรง  </t>
  </si>
  <si>
    <r>
      <t xml:space="preserve"> - คูและท่อระบายน้ำ ขนาด</t>
    </r>
    <r>
      <rPr>
        <sz val="15"/>
        <rFont val="Symbol"/>
        <family val="1"/>
        <charset val="2"/>
      </rPr>
      <t xml:space="preserve"> f </t>
    </r>
    <r>
      <rPr>
        <sz val="15"/>
        <rFont val="Angsana New"/>
        <family val="1"/>
      </rPr>
      <t>1.00 x 1.00 เมตร  จำนวน  1 จุด</t>
    </r>
  </si>
  <si>
    <r>
      <t xml:space="preserve"> - เพื่อขุดคูและวางท่อน้ำลงคลองท่าน้อย  ขนาด </t>
    </r>
    <r>
      <rPr>
        <sz val="15"/>
        <rFont val="Symbol"/>
        <family val="1"/>
        <charset val="2"/>
      </rPr>
      <t xml:space="preserve">f </t>
    </r>
    <r>
      <rPr>
        <sz val="15"/>
        <rFont val="Angsana New"/>
        <family val="1"/>
      </rPr>
      <t>1.00 x 1.00 เมตร  จำนวน  1 จุด</t>
    </r>
  </si>
  <si>
    <t xml:space="preserve">โครงการก่อสร้างฝายน้ำล้น (ฝายแม้ว) </t>
  </si>
  <si>
    <t xml:space="preserve"> -เพื่อเป็นแหล่งน้ำอุปโภคบริโภคและทำการเกษตรให้เพียงพอ                -  เพื่อก่อสร้างฝาย ตามแบบ มข. 2527 ตามจุดต่าง ๆ ภายในตำบล</t>
  </si>
  <si>
    <t xml:space="preserve"> ฝายน้ำล้น (ฝายแม้ว)</t>
  </si>
  <si>
    <t xml:space="preserve"> -เพื่อให้มีไฟฟ้าใช้อย่างทั่วถึงทุกหมู่บ้าน                                                      - เพื่อขยายเขตไฟฟ้า  ให้ทั่วถึงทุกครัวเรือนภายในตำบล</t>
  </si>
  <si>
    <t>ไฟฟ้าครัวเรือน</t>
  </si>
  <si>
    <t>กฟภ.</t>
  </si>
  <si>
    <t xml:space="preserve"> - เพื่อให้ประชาชนมีน้ำอุปโภค บริโภคได้ตลอดปี                                    - เพื่อขุดเจาะบ่อบาดาลตามจุดต่าง ๆ ภายในตำบล ที่มีที่ดินผู้อุทิศให้   ในหมู่ที่ 1-11                                                  - เพื่อก่อสร้างหอถังกักเก็บน้ำ พร้อมเครื่องกรองน้ำ  สารกรอง สารเคมีที่ใช้ในระบบกรองน้ำสะอาด                           - เพื่อจัดซื้อ/ติดตั้งเครื่องสูบน้ำ สำหรับระบบน้ำประปาหมู่บ้าน              - เพื่อจัดซื้อ/วางท่อน้ำ ชนิดต่าง ๆพร้อมวัสดุอุปกรณ์ที่จำเป็น สำหรับสายหลักของระบบประปาหมู่บ้าน</t>
  </si>
  <si>
    <t>โครงการก่อสร้างระบบประปา</t>
  </si>
  <si>
    <t xml:space="preserve"> - เพื่อส่งเสริมสุขภาพของประชาชน       - เพื่อสร้างความสามัคคีในหมู่คณะ</t>
  </si>
  <si>
    <t>โครงการพัฒนาการกีฬา</t>
  </si>
  <si>
    <t xml:space="preserve"> -เพื่อส่งเสริมให้นักเรียนและเยาวชนได้ออกกำลังกายและห่างไกลยาเสพติด                                                                   - เพื่อจัดการแข่งขันกีฬาประเภทต่าง ๆ นักเรียน /เด็ก-เยาวชน/ประชาชน ในตำบล                                           - เพื่อส่งนักกีฬาและคัดเลือกนักกีฬาเข้าแข่งขันในระดับที่สูงขึ้น</t>
  </si>
  <si>
    <t xml:space="preserve"> - โครงการกีฬา   - นักกีฬาประเภทต่าง ๆ</t>
  </si>
  <si>
    <t>นักเรียน  เด็ก-เยาวชน  และประชาชนสนใจมาเล่นกีฬามากขึ้น</t>
  </si>
  <si>
    <t xml:space="preserve">โครงการบุกเบิกถนนสายบ้านนายนิคม- นายสมศักดิ์ </t>
  </si>
  <si>
    <t xml:space="preserve">โครงการบุกเบิกถนนสาย เขากลาง 
</t>
  </si>
  <si>
    <t xml:space="preserve">โครงการปรับปรุงซ่อมแซมถนน ในพื้นที่รับผิดชอบ หมู่ 10  </t>
  </si>
  <si>
    <t>โครงการรวมหลายหมู่บ้าน</t>
  </si>
  <si>
    <t>ประชาชนมีโอกาส/ช่องทางรับรู้ข้อมูลข่าวสารมากขึ้น</t>
  </si>
  <si>
    <t xml:space="preserve">โครงการนำความรู้สู่ชุมชน </t>
  </si>
  <si>
    <t xml:space="preserve">โครงการก่อสร้างที่อ่านหนังสือพิมพ์ประจำหมู่บ้าน </t>
  </si>
  <si>
    <t>อุปกรณ์กีฬา  11 หมู่บ้าน</t>
  </si>
  <si>
    <t xml:space="preserve">ลานกีฬา คสล. </t>
  </si>
  <si>
    <t xml:space="preserve">โครงการสร้างสนามเด็กเล่น  </t>
  </si>
  <si>
    <t>สนามเด็กเล่น และเครื่องเล่นสนามเด็ก</t>
  </si>
  <si>
    <t>โครงการจัดหา/จัดทำ/จัดซื้ออาหารกลางวันแก่เด็กนักเรียน</t>
  </si>
  <si>
    <t>เพื่อให้เด็กนักเรียนได้รับอาหารกลางวันครบทุกคน                        - เพื่อจัดซื้อ/จัดหา/จัดทำ อาหารกลางวันสำหรับนักเรียนของศูนย์พัฒนาเด็กเล็ก อบต. ฉลอง</t>
  </si>
  <si>
    <t>ศูนย์พัฒนาเด็กเล็ก อบต.ฉลอง</t>
  </si>
  <si>
    <t>อุดหนุนเงินงบประมาณด้านอาหารกลางวันแก่โรงเรียนสังกัด สพฐ. ทั้ง  4  โรงเรียน ในเขต อบต.ฉลอง</t>
  </si>
  <si>
    <t>จัดทำห้องเรียนคุณภาพสำหรับการพัฒนาเพื่อรองรับการเข้าสู่ประชาคมอาเซียน ให้กับสถานศึกษาในเขตพื้นที่รับผิดชอบ</t>
  </si>
  <si>
    <t>อย่างน้อย สถานศึกษาละ 1 ห้องเรียน คือ ร.ร.ฉลองรัฐราษฎร์อุทิศ, ร.ร.วัดสุธรรมาราม, ร.ร.วัดกลาง, ร.ร.วัดคงคาเลียบ, ร.ร.บ้านน้ำขาว</t>
  </si>
  <si>
    <t>จัดหาเครื่องเสียงสำหรับประกอบการออกกำลังกาย
ให้กับหมู่บ้าน</t>
  </si>
  <si>
    <t>เพื่อส่งเสริมการออกกำลังกายของประชาชนในหมู่บ้าน 1-11</t>
  </si>
  <si>
    <t xml:space="preserve"> -สนับสนุนทุนการศึกษาแก่บุคลากรท้องถิ่น
 ในระดับปริญญาตรี  และปริญญาโท
-สนับสนุนทุนการศึกษาวิชาชีพที่ขาดแคลน
  ต่าง ๆ  </t>
  </si>
  <si>
    <t>เพื่อให้ประชาชนมีส่วนร่วมในกระบวนการบริหารจัดการท้องถิ่นและชุมชนตนเอง</t>
  </si>
  <si>
    <t xml:space="preserve"> อบต. เป็นองค์กรหลักในการบรูณาการจัดทำประชาคมหมู่บ้าน และจัดทำแผนชุมชน ระดับหมู่บ้าน ระดับตำบล</t>
  </si>
  <si>
    <t>โครงการส่งเสริมกระบวนการมีส่วนร่วมของประชาชนต่อการพัฒนาท้องถิ่น</t>
  </si>
  <si>
    <t>โครงการสนับสนุนค่าวัสดุเชื้อเพลิงและหล่อลื่น ที่ใช้ในการปฏิบัติงานในพื้นที่ที่รับผิดชอบ</t>
  </si>
  <si>
    <t xml:space="preserve"> -ค่าวัสดุเชื้อเพลิงและหล่อลื่น </t>
  </si>
  <si>
    <t xml:space="preserve"> -เพื่อสนับสนุนค่าวัสดุเชื้อเพลิงและหล่อลื่น ให้กับหน่วยราชการอื่นที่ให้การสนับสนุนเครื่องจักรกล เบา-หนักในการปฏิบัติงานในพื้นที่ที่รับผิดชอบของ อบต.ฉลอง</t>
  </si>
  <si>
    <t>โครงการเร่งด่วนที่ประชาชนต้องการให้ดำเนินการในปีแรกของแต่ละหมู่บ้าน</t>
  </si>
  <si>
    <t xml:space="preserve">หมู่ที่ </t>
  </si>
  <si>
    <t xml:space="preserve">ชื่อโครงการ </t>
  </si>
  <si>
    <t>หมายเหตุ</t>
  </si>
  <si>
    <t>รวมงบประมาณทั้งหมด</t>
  </si>
  <si>
    <t xml:space="preserve"> - ท่อเหลี่ยม คสล.</t>
  </si>
  <si>
    <t xml:space="preserve"> - ปัญหาน้ำท่วมขังในพื้นที่ลดลง</t>
  </si>
  <si>
    <t xml:space="preserve"> - เพื่อประชาชนได้รับความสะดวกในการสัญจรไปมาและขนส่งผลิตผล         - เพื่อบุกเบิกถนน สายดังต่อไปนี้        </t>
  </si>
  <si>
    <t>โครงการบุกเบิกถนนภายในหมู่บ้าน หมู่ที่ 2</t>
  </si>
  <si>
    <t>โครงการก่อสร้างถนน คสล./ลาดยาง สายแยกต้นไทร-โรงนายพา</t>
  </si>
  <si>
    <t>โครงการก่อสร้างถนน คสล./ลาดยาง สายแยกบ้านสบาย - ร.ร.บ้านน้ำขาว หมู่ที่  2 ,5</t>
  </si>
  <si>
    <t>โครงการก่อสร้างท่อเหลี่ยม  ภายในตำบล</t>
  </si>
  <si>
    <t xml:space="preserve"> - เพื่อก่อสร้างท่อเหลี่ยมคสล. ตามจุดต่าง ๆ ในตำบล (อ้างอิงตามแผนชุมชนหมู่บ้าน) ในพื้นที่ความรับผิดชอบของ กรมชลประทาน /ทางหลวงชนบท ตามแบบ กรมชลประทาน/กรมทางหลวงชนบท กำหนด                                              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</si>
  <si>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 เมตร ไหล่ทางหินคลุกข้างละ 0.50 ม. </t>
  </si>
  <si>
    <t xml:space="preserve">โครงการบุกเบิกถนน เชื่อมต่อ ซ.มิยาซาว่า-คูระบายน้ำ ( คูดินชลประทาน) </t>
  </si>
  <si>
    <t>ถนน กว้าง 4 เมตร ยาว 500 เมตร ผิวจราจารหินคลุก</t>
  </si>
  <si>
    <t>โครงการผันน้ำคลองได-ห้วยเขาปริง</t>
  </si>
  <si>
    <t xml:space="preserve"> -เพื่อวางระบบผันน้ำตามธรรมชาติ โดยเดินท่อส่งน้ำ ตามแบบ ที่อบต.กำหนด</t>
  </si>
  <si>
    <t>ท่อส่งน้ำ ระยะทาง 2,000 ม.</t>
  </si>
  <si>
    <t xml:space="preserve">โครงการก่อสร้างระบบประปาภายในตำบล หมู่ที่ 1-11 </t>
  </si>
  <si>
    <t>สะพานไม้ / สะพาน คสล.</t>
  </si>
  <si>
    <t>อาคารประชุม/ ศาลาประชุม</t>
  </si>
  <si>
    <t xml:space="preserve"> - เพื่อความปลอดภัยของประชาชนและผู้สัญจรไปมา                                     - เพื่อติดตั้งและซ่อมแซมไฟฟ้าแสงสว่างสาธารณะ ข้างถนน และทางแยก ตามจุดต่าง ๆ ในหมู่บ้าน ทุกหมู่บ้าน  (อ้างอิงตามแผนชุมชนหมู่บ้าน)</t>
  </si>
  <si>
    <t xml:space="preserve"> -เพื่อเป็นแหล่งน้ำอุปโภคบริโภคและทำการเกษตรให้เพียงพอ                       -  เพื่อก่อสร้างฝาย ตามแบบ มข. 2527 ตามจุดต่าง ๆ ภายในตำบล (อ้างอิงตามแผนชุมชนหมู่บ้าน)</t>
  </si>
  <si>
    <t xml:space="preserve"> - เพื่อจัดซื้อ/ติดตั้งเครื่องสูบน้ำ สำหรับระบบน้ำประปาหมู่บ้าน              - เพื่อจัดซื้อ/วางท่อน้ำ ชนิดต่าง ๆพร้อมวัสดุอุปกรณ์ที่จำเป็น สำหรับสายหลักของระบบประปาหมู่บ้าน          (อ้างอิงตามแผนชุมชนหมู่บ้าน)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</si>
  <si>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    - เพื่อก่อสร้างท่อเหลี่ยม คสล.ขนาด และรูปแบบตาม อบต.กำหนด ในพื้นที่ตำบลฉลอง ม.1-ม.11                    (อ้างอิงตามแผนชุมชนหมู่บ้าน)</t>
  </si>
  <si>
    <t>ท่อเหลี่ยม คสล.</t>
  </si>
  <si>
    <t>2)  ซอยราชพัสดุ-ต้นไทร ถนนกว้าง  5  เมตร  ยาว 800  เมตร  โดยทำผิวจราจรหินคลุก ม.11</t>
  </si>
  <si>
    <t>คูระบายน้ำ คสล.</t>
  </si>
  <si>
    <t xml:space="preserve"> - เพื่อขุดคูระบายน้ำบริเวณน้ำท่วมขัง ในจุดต่าง ๆ อ้างอิงตามแผนชุมชนหมู่บ้าน ในพื้นที่ ม.1-ม.11  ตามแบบที่อบต.กำหนด                                       - เพื่อวางท่อระบายน้ำตามจุดต่าง ๆ ที่มีการขุดคูระบายน้ำ ม.1-ม.11 ตามแบบที่อบต.กำหนด</t>
  </si>
  <si>
    <t>คูระบายน้ำ/ ท่อคสล.</t>
  </si>
  <si>
    <t>โครงการขุดลอกคูระบายน้ำ / วางท่อระบายน้ำ คสล. ภายในตำบล</t>
  </si>
  <si>
    <t>โครงการจัดหาสถานที่ และอาคารในการรวบรวมผลผลิตทาง ด้านการเกษตรหมู่ที่ 1-11</t>
  </si>
  <si>
    <t xml:space="preserve"> - เพื่อส่งเสริมสุขภาพของประชาชน    - เพื่อสร้างความสามัคคีในหมู่คณะ     - เพิ่อจัดซื้ออุปกรณ์กีฬาให้แก่ ศูนย์กีฬาหมู่ที่ 1 – 11</t>
  </si>
  <si>
    <t xml:space="preserve"> - เพื่อส่งเสริมพัฒนาการของเด็กในหมู่บ้าน                                                 - เพื่อก่อสร้างสนามเด็กเล่น พร้อมจัดหาเครื่องเล่น ให้กับหมู่บ้านในตำบล</t>
  </si>
  <si>
    <t>โครงการปรับปรุงซ่อมแซมระบบประปาหมู่บ้าน ม.1-ม.11</t>
  </si>
  <si>
    <t>ระบบประปาหมู่บ้าน จำนวน 11 หมู่บ้าน</t>
  </si>
  <si>
    <t>เพื่อให้ใช้เป็นสถานที่ประชุมสำหรับหมู่บ้าน และเพื่อเป็นอาคารเอนกประสงค์ให้กับชุมชน                    - เพื่อก่อสร้างอาคาร/ ศาลา ประชุม ตามแบบที่อบต.กำหนด จำนวน 1 หลัง/หมู่บ้าน (อ้างอิงตามแผนชุมชน)</t>
  </si>
  <si>
    <t xml:space="preserve"> - เพื่อให้ประชาชนมีน้ำอุปโภคบริโภคครอบคลุมทุกครัวเรือน และมีประสิทธิภาพมากยิ่งขึ้น                        - เพื่อซ่อมแซมปรับปรุงระบบประปาหมู่บ้าน ม.1-ม.11 (อ้างอิงตามแผนชุมชน)</t>
  </si>
  <si>
    <t>ประชาชนมีความสะดวกและปลอดภัยในการใช้รถใช้ถนนเดินทางช่วงเทศกาล</t>
  </si>
  <si>
    <t xml:space="preserve"> - เพื่ออำนวยความสะดวกและลดอุบัติเหตุแก่ผู้ใช้รถใช้ถนนในช่วงเทศกาล                                               - จัดตั้งจุดให้บริการ/จุดตรวจร่วมใสช่วงเทศกาล  อย่างน้อย ปีละ  2  ครั้ง</t>
  </si>
  <si>
    <t xml:space="preserve"> - จุดให้บริการ/จุดตรวจร่วมใจช่วงเทศกาล  อย่างน้อย ปีละ  2  ครั้ง (เทศกาลสงกรานต์, เทศกาลปีใหม่)</t>
  </si>
  <si>
    <t xml:space="preserve"> -เพื่อให้ความรู้และเตรียมความพร้อมในการตั้งรับสาธารณภัยในพื้นที่เสี่ยง แก่ประชาชนในพื้นที่</t>
  </si>
  <si>
    <t xml:space="preserve"> - เพื่อจัดซื้อวัสดุเชื้อเพลิงและหล่อลื่น ใช้ในแจกจ่ายน้ำให้แก่ผู้ที่เดือดร้อนและจำเป็น</t>
  </si>
  <si>
    <t xml:space="preserve">1. จัดกิจกรรม/ซักซ้อม/ส่งเข้ารับการฝึกอบรม/ทบทวนความรู้ความเข้าใจในการจัดการสาธารณภัยของผู้บริหาร ,พนักงาน-ลูกจ้าง, สมาชิก อปพร. และ ส.อบต. ในเขตพื้นที่                             2.ฝึกซ้อมแผนสาธารณภัยในพื้นที่เสี่ยงภัย แก่ประชาชน อย่างน้อยปีละ  1  ครั้ง            3.จัดหาสถานที่ อุปกรณ์เครื่องมือ เครื่องใช้ที่จำเป็น รวมถึงอุปกรณ์สื่อสาร ในกิจการป้องกันและบรรเทาสาธารณภัย   </t>
  </si>
  <si>
    <t xml:space="preserve"> - ทุกภาคส่วน มีความรู้ ความสามารถ ความชำนาญในการป้องกันและบรรเทาสาธารณภัย สามารถทำงานเชิงบูรณาการในการให้ความช่วยเหลือผู้ประสบภัย                      -ประชาชนมีความรู้ความเข้าใจและสามารถช่วยเหลือตนเองได้เมื่อเกิดสาธารณภัย</t>
  </si>
  <si>
    <t xml:space="preserve">อำนวยความสะดวกลดอุบัติเหตุในช่วงเทศกาลสำคัญ </t>
  </si>
  <si>
    <t>ส่งเสริมพัฒนาเด็ก และเยาวชน ตำบลฉลอง</t>
  </si>
  <si>
    <t xml:space="preserve">เพื่อส่งเสริมและพัฒนาเด็ก เยาวชนให้มีทักษะ /ประสิทธิภาพในด้านต่าง ๆ  </t>
  </si>
  <si>
    <t>จัดกิจกรรมอบรม เด็ก เยาวชน  ในตำบลฉลอง</t>
  </si>
  <si>
    <t xml:space="preserve">เด็ก เยาวชนได้รับการพัฒนาในด้านต่าง ๆ </t>
  </si>
  <si>
    <t>สนง.ปลัด</t>
  </si>
  <si>
    <t>ฝึกอบรมป้องกันและระงับอัคคีภัยในอาคารสำนักงาน</t>
  </si>
  <si>
    <t>ฝึกซ้อมการป้องกันและระงับอัคคีภัย  อาคารสำนักงาน  อย่างน้อยปีละ 1 ครั้ง</t>
  </si>
  <si>
    <t>เพื่อให้ความรู้แก่เจ้าหน้าที่ อบต.ฉลอง เกี่ยวกับการป้องกันและระงับอัคคีภัยเมื่อเกิดเหตุเพลิงไหม้</t>
  </si>
  <si>
    <t>เจ้าหน้าที่ อบต. มีความรู้ ความเข้าใจและสามารถระงับเหตุได้เมื่อเกิดเพลิงไหม้</t>
  </si>
  <si>
    <t>ส่งเสริมสุขภาพอนามัยผู้สูงอายุ ผู้ป่วยเอดส์ คนพิการและผู้ด้อยโอกาส</t>
  </si>
  <si>
    <t>จัดกิจกรรมส่งเสริมดูแลสุขภาพให้กลุ่มเป้าหมาย</t>
  </si>
  <si>
    <t>เพื่อเป็นการส่งเสริมให้ดูแลสุขภาพให้กับผู้สูงอายุ คนพิการ และผู้ด้อยโอกาส               ( ม.1- ม.11)</t>
  </si>
  <si>
    <t xml:space="preserve">โครงการส่งเสริมการพัฒนาสตรีท้องถิ่น </t>
  </si>
  <si>
    <t>เพื่อเป็นการส่งเสริมสนับสนุนกิจกรรมของกลุ่มพัฒนาสตรี</t>
  </si>
  <si>
    <t>จัดกิจกรรมส่งเสริมสนับสนุนกลุ่มสตรีตำบลฉลอง</t>
  </si>
  <si>
    <t xml:space="preserve">กลุ่มสตรีได้ร่วมกิจกรรมและได้พัฒนาความรู้
</t>
  </si>
  <si>
    <t>ตามนโยบายแห่งรัฐ</t>
  </si>
  <si>
    <t>เพื่อสนับสนุนหรือดำเนินโครงการตามนโยบายแห่งรัฐ</t>
  </si>
  <si>
    <t>สนองนโยบายของรัฐตามระเบียบ/หนังสือสั่งการ</t>
  </si>
  <si>
    <t>องค์กรได้สนองนโยบายรัฐครอบคลุมทุกเรื่อง</t>
  </si>
  <si>
    <t>ส่งเสริม สนับสนุน การจัดทำแผนชุมชนและกิจกรรมสนับสนุนการจัดประชุมประชาคมแผนชุมชน</t>
  </si>
  <si>
    <t xml:space="preserve"> -เพื่อส่งเสริม สนับสนุน การจัดทำแผนชุมชนและกิจกรรมสนับสนุนการจัดประชุมประชาคมแผนชุมชน การพัฒนาผู้นำชุมชน สร้างเครือข่ายองค์กรชุมชน และสนับสนุนการขับเคลื่อนแผนชุมชนแบบบูรณาการ</t>
  </si>
  <si>
    <t xml:space="preserve"> -สนับสนุนงบประมาณ /เป็นองค์กรหลักในการบูรณาการแผนชุมชน / การจัดประชุมประชาคม/ประชาพิจารณ์ ระดับหมู่บ้าน และระดับตำบล</t>
  </si>
  <si>
    <t xml:space="preserve"> - เพื่อส่งเสริมกิจกรรมของศูนย์ ศพส.อำเภอสิชล ตามภารกิจหน้าที่</t>
  </si>
  <si>
    <t>ประชาชนมีความปลอดภัยในชีวิตและทรัพย์สิน, ครัวเรือนเข้มแข็ง-ชุมชนแข้มแข็ง</t>
  </si>
  <si>
    <t xml:space="preserve">โครงการฝึกอบรม/สัมมนา/ศึกษาดูงาน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</si>
  <si>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 xml:space="preserve"> - เพื่อจัดฝึกอบรม/สัมมนา บุคลากรให้มีความรู้เพิ่มเติมและปฏิบัติงานได้อย่างมีประสิทธิภาพเกิดประสิทธิผลมากยิ่งขึ้น                                            -เพื่อส่งพนักงานส่วนตำบลและลูกจ้างเข้าร่วมฝึกอบรม/สัมมนา/ศึกษาดูงาน เพื่อเพิ่มความรู้และประสิทธิภาพในการปฏิบัติงาน อย่างน้อย คนละ 2 ครั้ง/ปี </t>
  </si>
  <si>
    <t>สนับสนุนการจัดสวัสดิการชุมชน</t>
  </si>
  <si>
    <t>เพื่อสนับสนุนงบประมาณกองทุนชุมชน</t>
  </si>
  <si>
    <t>สนับสนุนงบประมาณกองทุนสวัสดิการชุมชน</t>
  </si>
  <si>
    <t>กลุ่มกองทุน/ประชาชนได้รับการสนับสนุนสวัสดิการ</t>
  </si>
  <si>
    <t>สนง.ปลัดฯ</t>
  </si>
  <si>
    <t>สนับสนุนการจัดตั้งชุดปฏิบัติการฉุกเฉินเบื้องต้น</t>
  </si>
  <si>
    <t>โครงการส่งเสริมกีฬาขององค์กรปกครองส่วนท้องถิ่น ทั้งที่องค์กรปกครองส่วนท้องถิ่นส่งเข้าร่วมการแข่งขันและกรณีที่ องค์กรปกครองส่วนท้องถิ่นเป็นเจ้าภาพ</t>
  </si>
  <si>
    <t xml:space="preserve"> - เพื่อส่งเสริมสนับสนุนการแข่งขันกีฬา  ระหว่างองค์ปกครองส่วนท้องถิ่นหรือภายในองค์กรปกครองส่วนท้องถิ่นหรือนักเรียน และประชาชน                                             - เพื่อส่งเสริมให้นักเรียน/เยาวชน/ประชาชนได้ออกกำลังกาย /พัฒนาทักษะการกีฬา มีการรวมกลุ่มจัดกิจกรรมด้านกีฬาขึ้น                                            - เพื่อจัดการแข่งขันกีฬา ภายในตำบล                                                   -  เพื่อดัดเลือกนักกีฬาและนักกรีฑา /ส่งนักกีฑา/นักกีฬาเข้าร่วมแข่งขันในระดับต่างๆ</t>
  </si>
  <si>
    <t xml:space="preserve"> - กิจกรรมการแข่งขันกีฬา/กีฑา ภายในตำบล                    - นักกีฬาในระดับต่างๆ           - เจ้าหน้าที่ บุคลากรขององค์กรปกครองส่วนท้องถิ่น   นักเรียนระดับอนุบาล ประถมศึกษา เยาวชน และประชาขนในตำบลฉลอง</t>
  </si>
  <si>
    <t>พัฒนาศูนย์พัฒนาเด็กเล็ก อบต.ฉลอง</t>
  </si>
  <si>
    <t>เพื่อปรับปรุงสภาพแวดล้อมภายในและภายนอก ศพด.อบต.ฉลอง</t>
  </si>
  <si>
    <t>ครู ผู้ปกครอง เด็ก ศพด.อบต.ฉลอง</t>
  </si>
  <si>
    <t>ส่งเสริมพัฒนาการเด็ก เด็กมีสภาพแวดล้อมที่เอื้อ เหมาะสม ต่อการเรียนรู้</t>
  </si>
  <si>
    <t>เพื่อพัฒนาศักยภาพของบุคลากรผู้ดูแลเด็ก</t>
  </si>
  <si>
    <t xml:space="preserve">สนับสนุนค่าใช้จ่ายการบริหารสถานศึกษา
 -ค่าใช้จ่ายในการพัฒนาผู้ดูแลเด็ก
</t>
  </si>
  <si>
    <t>บุคลากรของ ศพด.อบต.ฉลอง</t>
  </si>
  <si>
    <t>ผู้ดูแลเด็กมีศักยภาพในการพัฒนาเด็กอย่างมีประสิทธิภาพ</t>
  </si>
  <si>
    <t>จัดการสิ่งแวดล้อมของ อปท.แบบบูรณาการ</t>
  </si>
  <si>
    <t>เพื่อควบคุมกิจกรรมที่มีผลต่อสภาพแวดล้อม อปท.</t>
  </si>
  <si>
    <t>จัดให้มีกิจกรรมการรณรงค์กิจการที่มีผลกระทบต่อสิ่งแวดล้อม</t>
  </si>
  <si>
    <t>สภาพแวดล้อมในพื้นที่ ของอปท.มีสภาพที่ดีขึ้น</t>
  </si>
  <si>
    <t xml:space="preserve"> - เพื่อจัดหา/จัดซื้อครุภัณฑ์  วัสดุอุปกรณ์  เครื่องมือ เครื่องใช้ที่ทันสมัยในการปฏิบัติงาน                                 -เพื่อเพิ่มประสิทธิภาพด้านการบริการประชาชนและเพิ่มประสิทธิภาพในการปฏิบัติงานของเจ้าหน้าที่</t>
  </si>
  <si>
    <t xml:space="preserve">โครงการพัฒนาการบริการที่ประทับใจมุ่งสู่ความเป็นเลิศในการให้บริการ </t>
  </si>
  <si>
    <t>วัสดุ/อุปกรณ์/เครื่องจักร เครื่องมือ/ เครื่องใช้ ที่ทันสมัย เข้ามาใช้ในสำนักงาน เช่น ระบบ IT ,ระบบภูมิสารสนเทศ รวมทั้งพัฒนาสถานที่รับบริการ</t>
  </si>
  <si>
    <t xml:space="preserve"> -เพื่อปรับปรุง ตกแต่ง สถานที่ /สภาพแวดล้อม ภายในอาคารที่ทำการอบต.ฉลอง                                            - เพื่อรองรับการขยายตัวและการถ่ายโอนภารกิจ  ขององค์กรปกครองส่วนท้องถิ่น</t>
  </si>
  <si>
    <t>ถนน คสล.หรือลาดยาง กว้าง 5 เมตร ยาว 1,500 เมตร หนา 0.15 เมตร ไหล่ทางหินคลุกข้างละ 0.50 เมตร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</si>
  <si>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1,500 เมตร หนา 0.15 เมตร ไหล่ทางหินคลุกข้างละ 0.50 เมตร สามแยกวิชิต-คลองท่าทน</t>
  </si>
  <si>
    <t>ถนน คสล. หรือลาดยาง กว้าง 5 เมตร ยาว 800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</si>
  <si>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-เพื่อก่อสร้างถนน คสล. หรือลาดยาง กว้าง 5 เมตร ยาว 800 เมตร หนา 0.15 เมตร  ไหล่ทางหินคลุกข้างละ 0.50 ม. </t>
  </si>
  <si>
    <t>แผนพัฒนาสามปี  (พ.ศ. 2558 – 2560)</t>
  </si>
  <si>
    <t>แผนชุมชน ระดับตำบลฉลอง 2557</t>
  </si>
  <si>
    <t>โครงการติดตั้งเสียงไร้สาย</t>
  </si>
  <si>
    <t xml:space="preserve"> - ติดตั้งเครื่องเสียงและระบบกระจายเสียงหมู่บ้าน จำนวน 8 จุด</t>
  </si>
  <si>
    <t>โครงการก่อสร้างถนน คสล./ลาดยางสายสามแยกบ้านสบาย -</t>
  </si>
  <si>
    <t>บ้านน้ำขาว หมู่ที่ 2</t>
  </si>
  <si>
    <t>โครงการก่อสร้างถนน คสล./ลาดยางสายบ้านนายสถิต -</t>
  </si>
  <si>
    <t xml:space="preserve"> บ้านนายหนูเชียร หมู่ที่ 3</t>
  </si>
  <si>
    <t>โครงการก่อสร้างคูคอนกรีตพังระ - เภาคืน จำนวน 1 คู รายละเอียด</t>
  </si>
  <si>
    <t>ตามแบบที่กำหนด</t>
  </si>
  <si>
    <t>โครงการก่อสร้างคูระบายน้ำสายน้ำขาว หมู่ที่ 2, หมู่ที่ 5, หมู่ที่ 6</t>
  </si>
  <si>
    <t>รายละเอียดตามแบบที่กำหนด</t>
  </si>
  <si>
    <t>โครงการก่อสร้างถนน คสล./ลาดยางสายสามแยกหมอวี -</t>
  </si>
  <si>
    <t>บ้านม่วงข้าวแพง</t>
  </si>
  <si>
    <t>โครงการก่อสร้าง,ติดตั้ง,ซ่อมแซมระบบประปาในหมู่บ้าน</t>
  </si>
  <si>
    <t xml:space="preserve">โครงการก่อสร้างถนน คสล./ลาดยางซอยทุ่งพังกำ - พังเลา </t>
  </si>
  <si>
    <t>โครงการก่อสร้างถนน คสล./ลาดยางสายศาลาหมู่บ้าน -</t>
  </si>
  <si>
    <t>อุทยาน หมู่ที่ 10</t>
  </si>
  <si>
    <t>โครงการก่อสร้างถนน คสล./ลาดยางสายคงคาเลียบ - ถนน</t>
  </si>
  <si>
    <t>ทางหลวงชนบท หมู่ที่ 11</t>
  </si>
  <si>
    <t>ผลที่คาดว่าจะได้รับ</t>
  </si>
  <si>
    <t>ตัวชี้วัด</t>
  </si>
  <si>
    <t>(KPI)</t>
  </si>
  <si>
    <t>ปี 2560</t>
  </si>
  <si>
    <t>บัญชีสรุปโครงการพัฒนา แผนพัฒนา 3 ปี (พ.ศ.2558-2560)    องค์การบริหารส่วนตำบลฉลอง</t>
  </si>
  <si>
    <t xml:space="preserve">โครงการก่อสร้างถนน คสล./ลาดยาง  สายชายเขาพรง-วัดกลาง 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</si>
  <si>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ม. ยาว 300 ม. ไหล่ทางหินคลุกข้างละ 0.50 เมตร</t>
  </si>
  <si>
    <t>ถนน คสล. หรือลาดยางกว้าง 4 ม.ยาว 300 ม. ไหล่ทางหินคลุกข้างละ 0.50 เมตร</t>
  </si>
  <si>
    <t xml:space="preserve">โครงการก่อสร้างถนน คสล./ลาดยาง  สายนาหัน-ชายเขาพรง 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</si>
  <si>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หรือลาดยางกว้าง 4 ม. ยาว 300  ม.  ไหล่ทางหินคลุกข้างละ 0.50 ม. </t>
  </si>
  <si>
    <t xml:space="preserve">ถนน คสล.หรือลาดยาง กว้าง 4 เมตร ยาว 300 เมตร  ไหล่ทางหินคลุกข้างละ 0.50 ม. </t>
  </si>
  <si>
    <t>โครงการก่อสร้างถนน คสล./ลาดยางสายบ้านนายสถิตย์- บ้านนายหนูเชียร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</si>
  <si>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ม.ยาว 1,000 ม.  ไหล่ทางหินคลุกข้างละ 0.50 ม. </t>
  </si>
  <si>
    <t>ถนนกว้าง  4  เมตร  ยาว  300  เมตร  ไหล่ทางหินคลุกข้างละ 0.50 ม.</t>
  </si>
  <si>
    <t xml:space="preserve">โครงการก่อสร้างถนน คสล./ลาดยางสายบ้านนายเกลา-คลองไสสับ </t>
  </si>
  <si>
    <t>โครงการก่อสร้างถนน คสล./ลาดยางสายใสตึก - จดเขตตำบลทุ่งปรัง</t>
  </si>
  <si>
    <t>โครงการก่อสร้างถนน คสล./ลาดยางสายทางเข้าถ้ำเขาพรงฝั่งตะวันตก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</si>
  <si>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คสล.หรือลาดยางกว้าง  4 ม. ยาว  1,000  ม. ไหล่ทางหินคลุกข้างละ 0.50 ม.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</si>
  <si>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คสล.หรือลาดยางกว้าง  4 ม. ยาว  300  ม. ไหล่ทางหินคลุกข้างละ 0.50 ม.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</si>
  <si>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คสล.หรือลาดยางกว้าง  4  เมตร  ยาว  200  เมตร  หนา 0.15 ม.</t>
  </si>
  <si>
    <t>ถนนกว้าง 4 เมตร ยาว 200 เมตร หนา 0.15 ม.</t>
  </si>
  <si>
    <t xml:space="preserve"> - เพื่อประชาชนได้รับความสะดวกในการสัญจรไปมา  และขนส่งผลิตผล      - บุกเบิกถนนกว้าง 5 เมตร  ยาว  1,000  เมตร โดยทำผิวจราจรหินคลุก</t>
  </si>
  <si>
    <t>ถนนกว้าง 5 เมตร ยาว 1,000 เมตร โดยทำผิวจราจรหินคลุก</t>
  </si>
  <si>
    <t>โครงการก่อสร้างถนน คสล./ลาดยาง สายศาลาแท่นทอง หมู่ที่ 5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</si>
  <si>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เมตร ไหล่ทางหินคลุกข้างละ 0.50 ม.</t>
  </si>
  <si>
    <t>ถนน คสล. หรือลาดยางกว้าง 4  ม. ยาว 200 ม. หนา 0.15 ม. ไหล่ทางหินคลุก</t>
  </si>
  <si>
    <t>โครงการก่อสร้างถนน คสล./ลาดยาง สายซอยหลังบ้านผู้ใหญ่สุภาพ หมู่ที่ 5</t>
  </si>
  <si>
    <t>ถนน คสล. หรือลาดยางกว้าง 4  ม. ยาว 200 ม. หนา 0.15 ม. ไหล่ทางหินคลุกข้างละ 0.50 ม.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</si>
  <si>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ไหล่ทางหินคลุกข้างละ 0.50 ม.</t>
  </si>
  <si>
    <t>โครงการก่อสร้างถนน คสล./ลาดยาง สายหลัง ร.ร.ฉลองรัฐราษฎร์อุทิศ หมู่ที่ 5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</si>
  <si>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4 ม. ยาว 250 ม. หนา 0.15 ม. ไหล่ทางหินคลุกข้างละ 0.50 ม.</t>
  </si>
  <si>
    <t>ถนน คสล.หรือลาดยาง กว้าง 4 เมตร ยาว 250 เมตร หนา 0.15 เมตร  ไหล่ทางหินคลุกข้างละ 0.50 ม.</t>
  </si>
  <si>
    <t>โครงการก่อสร้างถนน คสล./ลาดยาง  สายน้ำตก หมู่ที่ 5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</si>
  <si>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4 ม. ยาว 300 ม. หนา 0.15 ม.ไหล่ทางหินคลุกข้างละ 0.50 ม.</t>
  </si>
  <si>
    <t>ถนน คสล. หรือลาดยางกว้าง 4 ม.ยาว 300 ม. หนา 0.15 ม. ไหล่ทางหินคลุกข้างละ 0.50 ม.</t>
  </si>
  <si>
    <t xml:space="preserve">โครงการก่อสร้างถนน คสล./ลาดยาง  สายบ้านนายสัญญา หมู่ที่ 5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</si>
  <si>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เมตร ยาว 200 เมตร หนา 0.15 เมตร เมตร ไหล่ทางหินคลุกข้างละ 0.50 ม. </t>
  </si>
  <si>
    <t>ถนน คสล.หรือลาดยาง กว้าง 4 เมตร ยาว 200 เมตร หนา 0.15 เมตร  ไหล่ทางหินคลุกข้างละ 0.50 ม.</t>
  </si>
  <si>
    <t xml:space="preserve">โครงการก่อสร้างถนน คสล./ลาดยาง  สายวังเคียน หมู่ที่ 5 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</si>
  <si>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200 ม. หนา 0.15 ม. ไหล่ทางหินคลุกข้างละ 0.50 ม.</t>
  </si>
  <si>
    <t>ถนน คสล. กว้าง 4 ม. ยาว 200 ม. หนา 0.15 ม. ไหล่ทางหินคลุก</t>
  </si>
  <si>
    <t>โครงการก่อสร้างถนน คสล./ลาดยาง  สายพังมัด หมู่ที่ 5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</si>
  <si>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4 ม. ยาว 150 ม. หนา 0.15 ม. ไหล่ทางหินคลุกข้างละ 0.50 ม. </t>
  </si>
  <si>
    <t>ถนน คสล. หรือลาดยาง กว้าง 4  ม. ยาว 150 ม. หนา 0.15 ม. ไหล่ทางหินคลุก</t>
  </si>
  <si>
    <t>โครงการก่อสร้างถนน คสล./ลาดยาง  สายในฐาน หมู่ที่ 5</t>
  </si>
  <si>
    <t xml:space="preserve"> - เพื่อประชาชนได้รับความสะดวกในการสัญจรไปมาและขนส่งผลิตผล       - - เพื่อก่อสร้างถนน คสล.หรือลาดยาง กว้าง 4 เมตร ยาว 250 เมตร หนา 0.15 เมตร  ไหล่ทางหินคลุกข้างละ 0.50 ม. </t>
  </si>
  <si>
    <t xml:space="preserve">ถนน คสล. หรือลาดยางกว้าง 4 เมตร ยาว 250 เมตร หนา 0.15 เมตร เมตร ไหล่ทางหินคลุกข้างละ 0.50 ม. </t>
  </si>
  <si>
    <t xml:space="preserve">โครงการก่อสร้างถนน คสล./ลาดยาง  สายโคกหมาก หมู่ที่ 5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</si>
  <si>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กว้าง 4 ม. ยาว 150 ม. หนา 0.15 ม. ไหล่ทางหินคลุกข้างละ 0.50 ม.</t>
  </si>
  <si>
    <t xml:space="preserve">โครงการบุกเบิกถนนสายสันธนะ - คลองแกลบ หมู่ที่ 5 </t>
  </si>
  <si>
    <t>โครงการก่อสร้างถนน คสล./ลาดยาง  สายเขาลุงช่วย - คลองแกลบ หมู่ที่ 5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</si>
  <si>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400 เมตร หนา 0.15 เมตร  ไหล่ทางหินคลุกข้างละ 0.50 ม. </t>
  </si>
  <si>
    <t>ถนน คสล. หรือลาดยาง กว้าง 4 เมตร ยาว 400 เมตร หนา 0.15 เมตร  ไหล่ทางหินคลุก</t>
  </si>
  <si>
    <t>โครงการก่อสร้างถนน คสล./ลาดยาง  สายเขาลุงช่วย-เขาได หมู่ที่ 5</t>
  </si>
  <si>
    <t xml:space="preserve">เพื่อประชาชนได้รับความสะดวกในการสัญจรไปมาและขนส่งผลิตผล        - เพื่อก่อสร้างถนน คสล. กว้าง 4 เมตร ยาว 300 เมตร หนา 0.15 เมตร  ไหล่ทางหินคลุกข้างละ 0.50 ม. </t>
  </si>
  <si>
    <t xml:space="preserve">ก่อสร้างถนน คสล. กว้าง 4 เมตร ยาว 300 เมตร หนา 0.15 เมตร เมตร ไหล่ทางหินคลุกข้างละ 0.50 ม. </t>
  </si>
  <si>
    <r>
      <t xml:space="preserve"> - เพื่อระบายน้ำในฤดูฝนได้อย่างมีประสิทธิภาพ และเพิ่มความสะดวกในการคมนาคมขนส่ง                           - เพื่อก่อสร้างถนน คสล. หรือลาดยาง กว้าง 4 เมตร ยาว 600 เมตร หนา 0.15 เมตร  ไหล่ทางหินคลุกข้างละ 0.50 ม. พร้อมก่อสร้างท่อเหลี่ยม คสล.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1.80 x 2.30 เมตร  1  ช่องทาง</t>
    </r>
  </si>
  <si>
    <r>
      <t xml:space="preserve">ถนน คสล.หรือลาดยาง กว้าง 4 เมตร ยาว 600 เมตร หนา 0.15 เมตร  ไหล่ทางหินคลุก พร้อมท่อเหลี่ยม คสล. ขนาด </t>
    </r>
    <r>
      <rPr>
        <sz val="15"/>
        <rFont val="Calibri"/>
        <family val="2"/>
      </rPr>
      <t>φ</t>
    </r>
    <r>
      <rPr>
        <sz val="15"/>
        <rFont val="Angsana New"/>
        <family val="1"/>
      </rPr>
      <t xml:space="preserve"> 1.80 x 2.30 เมตร  1  ช่องทาง</t>
    </r>
  </si>
  <si>
    <t>โครงการก่อสร้างถนน คสล./ลาดยาง สายวงแหวน - นาคลองควาย หมู่ที่ 5</t>
  </si>
  <si>
    <t xml:space="preserve"> - เพื่อประชาชนได้รับความสะดวกในการสัญจรไปมา  และขนส่งผลิตผล      - เพื่อก่อสร้างถนน คสล. หรือลาดยาง กว้าง 4 เมตร ยาว 700 เมตร หนา 0.15 เมตร ไหล่ทางหินคลุกข้างละ 0.50 ม.</t>
  </si>
  <si>
    <t>ก่อสร้างถนน คสล. หรือลาดยาง กว้าง 4 เมตร ยาว 700 เมตร หนา 0.15 เมตร ไหล่ทางหินคลุก</t>
  </si>
  <si>
    <t>โครงการก่อสร้างถนน คสล./ลาดยาง  สายบ้านกัณหา - สวนนายศุภชัย หมู่ที่ 5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</si>
  <si>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1,500  เมตร ไหล่ทางหินคลุกข้างละ 0.50 ม. </t>
  </si>
  <si>
    <t>ถนน คสล. หรือลาดยาง กว้าง 4 เมตร ยาว 1,500  เมตร ไหล่ทางหินคลุก</t>
  </si>
  <si>
    <t>โครงการปรับปรุงถนนสายโรงพระสังข์ - โรงนายตุย</t>
  </si>
  <si>
    <t xml:space="preserve"> - เพื่อประชาชนได้รับความสะดวกในการสัญจรไปมาและขนส่งผลิตผล         - เพื่อปรับปรุงถนนยาว 1,520 เมตร โดยบด-อัด</t>
  </si>
  <si>
    <t>ปรับปรุงถนนยาว 1,520 เมตร โดยบด - อัด</t>
  </si>
  <si>
    <t>โครงการปรับปรุงถนนจากบ่อกักน้ำของนางพูน - เหมืองวรพันธ์</t>
  </si>
  <si>
    <t xml:space="preserve"> - เพื่อประชาชนได้รับความสะดวกในการสัญจรไปมาและขนส่งผลิตผล         - เพื่อปรับปรุงถนนยาว 2,560 เมตร โดยบด-อัด</t>
  </si>
  <si>
    <t>ปรับปรุงถนนยาว 2,560 เมตร โดยบด - อัด</t>
  </si>
  <si>
    <t>ประชาชนได้รับความสะดวกในการสัญจรไปมาและเพื่อป้องกันมิให้น้ำกัดเซาะถนน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</si>
  <si>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700 เมตร   ไหล่ทางหินคลุกข้างละ 0.50 ม. </t>
  </si>
  <si>
    <t xml:space="preserve">ถนน คสล. หรือลาดยาง กว้าง 5 เมตร ยาว 700 เมตร ไหล่ทางหินคลุกข้างละ 0.50 ม. </t>
  </si>
  <si>
    <t>โครงการก่อสร้างถนน คสล./ลาดยาง สายพังปริง - วัดเจดีย์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</si>
  <si>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800 เมตร   ไหล่ทางหินคลุกข้างละ 0.50 ม. </t>
  </si>
  <si>
    <t xml:space="preserve">ถนน คสล. หรือลาดยาง กว้าง 5 เมตร ยาว 800 เมตร ไหล่ทางหินคลุกข้างละ 0.50 ม. 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</si>
  <si>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5 เมตร ยาว 300 เมตร  ไหล่ทางหินคลุกข้างละ 0.50 ม. </t>
  </si>
  <si>
    <t xml:space="preserve">ถนน คสล. หรือลาดยาง กว้าง 5 เมตร ยาว 300 เมตร ไหล่ทางหินคลุกข้างละ 0.50 ม. </t>
  </si>
  <si>
    <t>โครงการก่อสร้างถนน คสล./ลาดยาง สายพังเลา-จดหมู่ที่ 8</t>
  </si>
  <si>
    <t xml:space="preserve"> -เพื่อประชาชนได้รับความสะดวกในการสัญจรไปมาและขนส่งผลิตผล          - เพื่อก่อสร้างถนน คสล. หรือลาดยางกว้าง 4เมตร ยาว 600 เมตร  ไหล่ทางหินคลุกข้างละ 0.50 ม. </t>
  </si>
  <si>
    <t xml:space="preserve">ถนน คสล. หรือลาดยาง กว้าง 4 เมตร ยาว 600 เมตร   ไหล่ทางหินคลุกข้างละ 0.50 ม. </t>
  </si>
  <si>
    <t>โครงการก่อสร้างถนน คสล./ลาดยาง สายราษฎร์อุทิศ - สายบ้านสระเคียน</t>
  </si>
  <si>
    <t xml:space="preserve"> - เพื่อประชาชนได้รับความสะดวกในการสัญจรไปมาและขนส่งผลิตผล       - เพื่อก่อสร้างถนน คสล. หรือลาดยางกว้าง 4 เมตร ยาว 1,200 เมตร  ไหล่ทางหินคลุกข้างละ 0.50 ม. </t>
  </si>
  <si>
    <t xml:space="preserve">ถนน คสล.หรือลาดยาง  กว้าง 4 เมตร ยาว 1,200 เมตร ไหล่ทางหินคลุกข้างละ 0.50 ม. </t>
  </si>
  <si>
    <t xml:space="preserve">งบประมาณและที่ผ่านมา </t>
  </si>
  <si>
    <t>ถนน คสล. หรือลาดยาง กว้าง 5 เมตร ยาว 1,000 เมตร หนา 0.15  เมตร ไหล่ทางหินคลุก</t>
  </si>
  <si>
    <t>โครงการก่อสร้างถนน คสล./ลาดยาง ซอยมิยาซาว่า - ทุ่งพังกำ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</si>
  <si>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500  เมตร ไหล่ทางหินคลุกข้างละ 0.50 ม. </t>
  </si>
  <si>
    <t>ถนน คสล. หรือลาดยาง กว้าง 4 เมตร ยาว  500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</si>
  <si>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- เพื่อปรับปรุงถนนโดยยกระดับผิวจราจรหินคลุก  หรือก่อสร้างถนนลาดยาง / คสล. กว้าง 5 เมตร ยาว 600 เมตร ไหล่ทางหินคลุกข้างละ 0.50 เมตร   </t>
  </si>
  <si>
    <t xml:space="preserve"> ถนนมิยาซาว่า กว้าง 5 เมตร ยาว 600 เมตร </t>
  </si>
  <si>
    <t>โครงการก่อสร้างถนน คสล./ลาดยาง ซอยสุวิทย์ - ม.11 ตำบลเทพราช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</si>
  <si>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300 เมตร  ไหล่ทางหินคลุกข้างละ 0.50 ม. </t>
  </si>
  <si>
    <t>ถนน คสล. หรือลาดยาง กว้าง 4 เมตร ยาว 300 เมตร   ไหล่ทางหินคลุก</t>
  </si>
  <si>
    <t>โครงการก่อสร้างท่อเหลี่ยมคลองห้วยซำ</t>
  </si>
  <si>
    <t xml:space="preserve"> - เพื่อประชาชนได้รับความสะดวกในการสัญจรไปมาและขนส่งผลิตผล          - เพื่อก่อสร้างท่อเหลี่ยมคลองห้วยซำ ขนาด 2 ช่องทางตามแบบมาตรฐาน </t>
  </si>
  <si>
    <t>ก่อสร้างท่อเหลี่ยมคลองห้วยซำ ขนาด 2 ช่องทางตามแบบมาตรฐาน</t>
  </si>
  <si>
    <t xml:space="preserve"> - เพื่อประชาชนได้รับความสะดวกในการสัญจรไปมาและขนส่งผลิตผล          - เพื่อบุกเบิกถนน  กว้าง 4 เมตร ยาว 500 เมตร ผิวจราจรหินคลุก</t>
  </si>
  <si>
    <t>โครงการซ่อมแซมและปรับปรุงฝายน้ำล้นและลอกคลองห้วยซำ</t>
  </si>
  <si>
    <t xml:space="preserve"> - เพื่อประชาชนได้รับความสะดวกในการสัญจรไปมาและขนส่งผลิตผล          - เพื่อซ่อมแซมและปรับปรุงฝายน้ำล้นคลองห้วยซำ </t>
  </si>
  <si>
    <t>ปรับปรุงฝายน้ำล้น</t>
  </si>
  <si>
    <t>ฝายน้ำล้น</t>
  </si>
  <si>
    <t>โครงการปรับปรุงซ่อมแซมถนนลาดยางสายวัดสระ - ตลาดศุกร์</t>
  </si>
  <si>
    <t>ปรับปรุงซ่อมแซมถนนลาดยาง กว้าง 7 เมตร ยาว 1,000 เมตร</t>
  </si>
  <si>
    <t xml:space="preserve"> - เพื่อประชาชนได้รับความสะดวกในการสัญจรไปมาและขนส่งผลิตผล          - เพื่อปรับปรุงซ่อมแซมถนนลาดยาง สายวัดสระ - ตลาดศุกร์ ถนนลาดยางกว้าง 7 เมตร ยาว 1,000 เมตร</t>
  </si>
  <si>
    <t>โครงการก่อสร้างถนน คสล. ซอยนายวิเชียร          ศรีใหม่</t>
  </si>
  <si>
    <t xml:space="preserve"> - เพื่อประชาชนได้รับความสะดวกในการสัญจรไปมาและขนส่งผลิตผล          - เพื่อก่อสร้างถนน คสล. กว้าง 4 เมตร ยาว 200 เมตร ไหล่ทางหินคลุกข้างละ 0.50 เมตร</t>
  </si>
  <si>
    <t>ถนน คสล. กว้าง 4 เมตร ยาว 200 เมตร ไหล่ทางหินคลุก</t>
  </si>
  <si>
    <t>โครงการก่อสร้างถนน คสล.ซอยนางทิน ใจห้าว</t>
  </si>
  <si>
    <t xml:space="preserve"> - เพื่อประชาชนได้รับความสะดวกในการสัญจรไปมาและขนส่งผลิตผล          - เพื่อก่อสร้างถนน คสล. กว้าง 4 เมตร ยาว 350 เมตร ไหล่ทางหินคลุกข้างละ 0.50 เมตร</t>
  </si>
  <si>
    <t>ถนน คสล. กว้าง 4 เมตร ยาว 350 เมตร ไหล่ทางหินคลุก</t>
  </si>
  <si>
    <t xml:space="preserve"> - เพื่อประชาชนได้รับความสะดวกในการสัญจรไปมาและขนส่งผลิตผล          - เพื่อก่อสร้างถนน คสล. กว้าง 4 เมตร ยาว 300 เมตร ไหล่ทางหินคลุกข้างละ 0.50 เมตร</t>
  </si>
  <si>
    <t>ถนน คสล. กว้าง 4 เมตร ยาว 300 เมตร ไหล่ทางหินคลุก</t>
  </si>
  <si>
    <t>โครงการก่อสร้างถนน คสล.ซอยนางปลอบ           มีคล้าย</t>
  </si>
  <si>
    <t>โครงการปรับปรุงคูส่งน้ำชลประทาน (ไส้ไก่)</t>
  </si>
  <si>
    <t xml:space="preserve"> - เพื่อระบายน้ำในฤดูฝนได้อย่างมีประสิทธิภาพและเพิ่มความสะดวกในการคมนาคมขนส่ง                                   - เพื่อขุดลอกสิ่งปฏิกูลและสิ่งกีดขวางทางไหลของน้ำ</t>
  </si>
  <si>
    <t>ขุดลอกสิ่งปฏิกูลและสิ่งกีดขวางทางไหลของน้ำ</t>
  </si>
  <si>
    <t xml:space="preserve"> - เพื่อประชาชนได้รับความสะดวกในการสัญจรไปมาและขนส่งผลิตผล         - เพื่อขยายเขตถนน คสล.จากกว้าง 4 ม. ขยายออกข้างละ 0.50 ม. เป็นกว้าง 5 ม.พร้อมไหล่ทาง </t>
  </si>
  <si>
    <t>ขยายเขตถนน คสล. จากกว้าง 4 ม. ขยายออกข้างละ 0.50 ม. เป็นกว้าง 5 ม. พร้อมไหล่ทาง</t>
  </si>
  <si>
    <t xml:space="preserve"> -เพื่อประชาชนได้รับความสะดวกในการสัญจรไปมาและขนส่งผลิตผล        -ถนน คสล.หรือลาดยางกว้าง 5 ม. ยาว 1,000 ม. ไหล่ทางใช้หินคลุกข้างละ 0.50 ม.</t>
  </si>
  <si>
    <t>ถนน คสล.หรือลาดยาง กว้าง 5 ม. ยาว 1,000 ม. ไหล่ทางหินคลุก</t>
  </si>
  <si>
    <t xml:space="preserve">โครงการก่อสร้างถนน คสล./ลาดยางซอยชาวสวน 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</si>
  <si>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คสล.หรือลาดยาง กว้าง 5 เมตร ยาว 400 เมตร หนา 0.15 เมตร  ไหล่ทางหินคลุกข้างละ 0.50 ม. </t>
  </si>
  <si>
    <t>ถนน คสล.หรือลาดยาง กว้าง 5 เมตร ยาว 400 เมตร หนา 0.15 เมตร  ไหล่ทางหินคลุก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</si>
  <si>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คสล.หรือลาดยาง กว้าง 5 เมตร ยาว 200 เมตร หนา 0.15 เมตร  ไหล่ทางหินคลุกข้างละ 0.50 ม. </t>
  </si>
  <si>
    <t xml:space="preserve">ก่อสร้างถนน คสล.หรือลาดยาง กว้าง 5 เมตร ยาว 200 เมตร หนา 0.15 เมตร 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</si>
  <si>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     - ปรับปรุงซ่อมแซมโดยใช้หินคลุก</t>
  </si>
  <si>
    <t>ปรับปรุงซ่อมแซมโดยใช้หินคลุก</t>
  </si>
  <si>
    <t xml:space="preserve"> - เพื่อประชาชนได้รับความสะดวกในการสัญจรไปมาและขนส่งผลิตผล        - เพื่อก่อสร้างถนนลาดยางระยะทาง 1,200 เมตร </t>
  </si>
  <si>
    <t xml:space="preserve"> -เพื่อประชาชนได้รับความสะดวกในการสัญจรไปมาและขนส่งผลิตผล        -เพื่อบุกเบิกถนน กว้าง 7 ม. ยาว 1,000 ม. </t>
  </si>
  <si>
    <t>โครงการบุกเบิกถนนสายบ้านนายวิมล</t>
  </si>
  <si>
    <t>ประชาชนได้รับความสะดวกและป้องกันน้ำท่วม</t>
  </si>
  <si>
    <t xml:space="preserve"> - เพื่อก่อสร้างสะพานคสล. ข้ามคลองท่าทน หมู่ 10 ต.ฉลอง - หมู่ 10 ต.เทพราช</t>
  </si>
  <si>
    <t>สะพาน คสล. ยาว 140 เมตร</t>
  </si>
  <si>
    <t>โครงการก่อสร้างผนังกั้นน้ำคลองเดือนฉาย</t>
  </si>
  <si>
    <t xml:space="preserve">  - เพื่อปรับปรุงซ่อมแซม  ถนนลาดยาง, ถนนคสล., ถนนผิวจราจรหินคลุก, ถนนดิน, และทางเท้า ทุกสายภายในตำบล                                                        - เพื่อให้ประชาชนได้รับความสะดวกในการสัญจรไปมา  และขนส่งผลิตผล(อ้างอิงตามแผนชุมชนหมู่บ้าน)</t>
  </si>
  <si>
    <t xml:space="preserve"> -  ถนนลาดยาง ทุกสายทุกหมู่บ้าน                                       - ถนนคสล. ทุกสายทุกหมู่บ้าน                                     - ถนนผิวจราจรหินคลุก ทุกสาย ทุกหมู่บ้าน                       - ทางเท้าดิน , คอนกรีต , หินคลุก ทุกสายภายในตำบล  ตามแบบที่อบต.กำหนด /สถ.กำหนด</t>
  </si>
  <si>
    <t>ยุทธศาสตร์จังหวัดยุทธศาสตร์ที่ 5  การพัฒนาสังคม การเรียนรู้และภูมิปัญญาเพื่อการอยู่ดี มีสุข</t>
  </si>
  <si>
    <t>- ยุทธศาสตร์การพัฒนาของ อปท. ในเขตจังหวัดยุทธศาสตร์ที่ 4  การพัฒนาโครงสร้างพื้นฐาน</t>
  </si>
  <si>
    <t xml:space="preserve"> -ถนนซอยบ้านนายเชาว์ ศรีสว่าง-ถนนสายต้นไทร  กว้าง  4  เมตร  ยาว  400  เมตร   </t>
  </si>
  <si>
    <t>โครงการก่อสร้างอาคารประชุมหมู่บ้าน หมู่ที่ 1,7,8,10,11</t>
  </si>
  <si>
    <t>1) คลองน้ำตก จำนวน 4 จุด ,               คลองลุงเกิด  จำนวน 3 จุด หมู่ที่ 5</t>
  </si>
  <si>
    <t>ท่อระบายน้ำ ตามแบบที่อบต. กำหนด</t>
  </si>
  <si>
    <t>1) ถนนสายบ้านนายมงคล หมวดคง</t>
  </si>
  <si>
    <t xml:space="preserve">3) ซอยร่วมใจถนนกว้าง  4  เมตร  ยาว 1,500  เมตร  </t>
  </si>
  <si>
    <t xml:space="preserve">ถนนกว้าง  4  เมตร  ยาว 1,500  เมตร  </t>
  </si>
  <si>
    <t xml:space="preserve">4)  ซอยบ้านนายจวน ดวงจิต ถนนกว้าง  4  เมตร  ยาว 1,500  เมตร  </t>
  </si>
  <si>
    <t xml:space="preserve">5)  ซอยบ้านนายต้วน จินดารักษ์ ถนนกว้าง  4  เมตร  ยาว 1,500  เมตร  </t>
  </si>
  <si>
    <t>3) จุดข้างบ้านนางยุพดี  ใจห้าว,จุดข้างบ้านนางเนาวรัตน์ จิตเขม้น คลองห้วยซำ หมู่ที่ 8</t>
  </si>
  <si>
    <t>คูระบายน้ำ</t>
  </si>
  <si>
    <t>โครงการก่อสร้างระบบประปาภูเขา</t>
  </si>
  <si>
    <r>
      <t xml:space="preserve"> -เพื่อให้ราษฎรในหมู่บ้านมีน้ำอุปโภคบริโภค                                          - จัดซื้อท่อ PVC ขนาด </t>
    </r>
    <r>
      <rPr>
        <sz val="15"/>
        <rFont val="Calibri"/>
        <family val="2"/>
      </rPr>
      <t>φ</t>
    </r>
    <r>
      <rPr>
        <sz val="14.25"/>
        <rFont val="Angsana New"/>
        <family val="1"/>
      </rPr>
      <t xml:space="preserve"> 4" จำนวน 400 ท่อน, ขนาด φ 3" จำนวน 600 ท่อน, ขนาด φ 2" จำนวน 800 ท่อน, ขนาด φ 1.5" จำนวน 1,200 ท่อน </t>
    </r>
  </si>
  <si>
    <t xml:space="preserve">ขนาด φ 3" จำนวน 600 ท่อน, ขนาด φ 2" จำนวน 800 ท่อน, ขนาด φ 1.5" จำนวน 1,200 ท่อน </t>
  </si>
  <si>
    <t xml:space="preserve"> - เพื่อก่อสร้างพนังกั้นน้ำคลองเดือนฉาย ยาว 250 ม.                                        </t>
  </si>
  <si>
    <t xml:space="preserve"> -เพื่อประชาชนได้รับความสะดวกในการใช้น้ำเพื่อการอุปโภค/บริโภค</t>
  </si>
  <si>
    <t xml:space="preserve"> - เพื่อประชาชนได้รับความสะดวกในการสัญจรไปมา  และขนส่งผลิตผล       - เพื่อปรับปรุงซ่อมแซมถนนลาดยางสายวัดสระ - ตลาดศุกร์ </t>
  </si>
  <si>
    <t xml:space="preserve"> - ปรับปรุงซ่อมแซมถนนลาดยาง กว้าง 7 เมตร ยาว 1,000 เมตร</t>
  </si>
  <si>
    <t>โครงการก่อสร้างสะพานภายในตำบล (อบจ./ทางหลวงชนบท)</t>
  </si>
  <si>
    <t>โครงการปรับปรุง/ซ่อมแซมถนนลาดยางสายวัดสระ - ตลาดศุกร์ (อบจ./ทางหลวงชนบท)</t>
  </si>
  <si>
    <t>โครงการก่อสร้างท่อเหลี่ยม คสล. ภายในตำบล (กรมชลประทาน/กรมทางหลวงชนบท)</t>
  </si>
  <si>
    <t>ยุทธศาสตร์จังหวัดที่ 5 การพัฒนาสังคม การเรียนรู้และภูมิปัญญาเพื่อการอยู่ดี มีสุข</t>
  </si>
  <si>
    <t>- ยุทธศาสตร์การพัฒนาของ อปท. ในเขตจังหวัดที่ 1   การพัฒนาเศรษฐกิจ</t>
  </si>
  <si>
    <t>- ยุทธศาสตร์การพัฒนาของ อปท.ในเขตจังหวัดที่ 1 การพัฒนาเศรษฐกิจ</t>
  </si>
  <si>
    <t>ก่อสร้างบ่อก๊าซชีวภาพ ตามแบบมาตรฐาน หมู่ที่ 1, หมู่ที่ 8 และทุกหมู่บ้านที่มีความพร้อม</t>
  </si>
  <si>
    <t>ยุทธศาสตร์จังหวัดที่ 1 การบริหารจัดการการเกษตรแบบครบวงจรเป็นเกษตรสุขภาพ เกษตรคุณภาพและนำนวัตกรรมเกษตรมาใช้เพื่อสร้างมูลค่าเพิ่มผลผลิต</t>
  </si>
  <si>
    <t>และสร้างรายได้</t>
  </si>
  <si>
    <t>อาคารรวบรวมผลผลิตทางการเกษตร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</si>
  <si>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5 เมตร ยาว 1,000 เมตร หนา 0.15 เมตร ไหล่ทางหินคลุกข้างละ 0.50 เมตร </t>
  </si>
  <si>
    <t>1.) สายสามแยกอรุณ - ชลประทาน</t>
  </si>
  <si>
    <t>ถนน กว้าง 5 เมตร ยาว 800 เมตร ไหล่ทางหินคลุกข้างละ 0.50 ม.</t>
  </si>
  <si>
    <t xml:space="preserve"> 2.) สายบ้านนายภักดี - ควนไม้ไผ่</t>
  </si>
  <si>
    <t>ถนน กว้าง 5 เมตร ยาว 1,200 เมตร ไหล่ทางหินคลุกข้างละ 0.50 ม.</t>
  </si>
  <si>
    <t>3.) สายสามแยกนายคุ้ม - โรงนางสารีย์</t>
  </si>
  <si>
    <t>ถนน กว้าง 5 เมตร ยาว 2,000 เมตร ไหล่ทางหินคลุกข้างละ 0.50 ม.</t>
  </si>
  <si>
    <t>ถนน กว้าง 5 เมตร ยาว 800 เมตร ผิวจราจรหินคลุกข้างละ 0.50 ม.</t>
  </si>
  <si>
    <t>โครงการก่อสร้างระบบประปาภูเขาน้ำตกหนานเตย - หมู่ที่ 2</t>
  </si>
  <si>
    <t>- เพื่อมีน้ำใช้สำหรับการอุปโภคบริโภค</t>
  </si>
  <si>
    <t>จัดซื้อท่อ PE ขนาด 3 นิ้ว จำนวน 3,000 เมตร</t>
  </si>
  <si>
    <t>เพื่อให้ประชาชตได้มีน้ำสะอาดไว้ใช้ในการอุปโภค/บริโภค</t>
  </si>
  <si>
    <t>โครงการสนับสนุนส่งเสริมการทำปุ๋ยหมัก (ปุ๋ยอินทรีย์)/ปุ๋ยชีวภาพ  หมู่ที่  1-11</t>
  </si>
  <si>
    <t xml:space="preserve">ก่อสร้างโรงเรือนทำปุ๋ยหมัก,ปุ๋ยอินทรีย์,ตามแบบมาตรฐาน  /ส่งเสริมการทำปุ๋ยชีวภาพ    </t>
  </si>
  <si>
    <t>- ยุทธศาสตร์การพัฒนาของ อปท.ในเขตจังหวัดที่ 3 การพัฒนาสังคมและคุณภาพชีวิต</t>
  </si>
  <si>
    <t xml:space="preserve">โครงการเสียงไร้สาย หมู่ที่ 1
</t>
  </si>
  <si>
    <t>- เพื่อประชาสัมพันธ์ข่าวสารและกิจกรรมต่าง ๆ                                       '- เพือติดตั้งเครื่องเสียงและระบบกระจายเสียงหมู่บ้าน จำนวน 8 จุด</t>
  </si>
  <si>
    <t>เครื่องเสียงและระบบกระจายเสียงหมู่บ้าน จำนวน 8 จุด</t>
  </si>
  <si>
    <t>- เพื่อวางท่อระบายน้ำในฤดูฝนได้อย่างมีประสิทธิภาพและแก้ไขปัญหาน้ำท่วมบ้านเรือนประชาชนและพื้นที่เกษตร                                                       - วางท่อระบายน้ำสายบ้านยาน - ปลักปลา หมู่ที่ 1                                        - เพื่อวางท่อระบายน้ำ  รูปแบบตามแบบ อบต.กำหนดตามจุดต่าง ๆ ที่จำเป็นในพื้นที่ตำบลฉลอง (อ้างอิงตามแผนชุมชนหมู่บ้าน)</t>
  </si>
  <si>
    <t>โครงการเสียงตามสาย/เสียงไร้สาย
หมู่ที่  1-11</t>
  </si>
  <si>
    <t>ติดตั้ง/ซ่อมแซมปรับปรุงระบบเสียงตามสาย,เสียงไร้สายและหอกระจายข่าว    หมู่บ้านทุกหมู่บ้าน</t>
  </si>
  <si>
    <t>ชุดปฏิบัติการฉุกเฉิน</t>
  </si>
  <si>
    <t>ที่อ่านหนังสือพิมพ์ประจำหมู่บ้าน</t>
  </si>
  <si>
    <t>อุดหนุนโครงการจัดงานประเพณีชักพระอำเภอสิชล ประจำปี 2558</t>
  </si>
  <si>
    <t>โครงการประเพณีชักพระฯ</t>
  </si>
  <si>
    <t>อุดหนุนโครงการพัฒนากีฬาอำเภอสิชล จ.นครศรีฯ ประจำปี 2558</t>
  </si>
  <si>
    <t>โครงการพัฒนากีฬาอำเภอฯ</t>
  </si>
  <si>
    <t>โครงการสืบสานประเพณี "แห่หมรับ"</t>
  </si>
  <si>
    <t>โครงการจัดงานประเพณีมาฆบูชา</t>
  </si>
  <si>
    <t>อุดหนุนโครงการจัดงานประเพณีมาฆบูชาแห่ผ้ขึ้นธาตุ ประจำปี 2558</t>
  </si>
  <si>
    <t>อุดหนุนโครงการจัดงานวันปิยมหาราช ประจำปี 2558</t>
  </si>
  <si>
    <t>โครงการจัดงานวันปิยมหาราช</t>
  </si>
  <si>
    <t>อุดหนุนโครงการจัดงานพระราชพิธีวันเฉลิมพระชนมพรรษา "๕ ธันวามหาราช" ประจำปี 2558</t>
  </si>
  <si>
    <t>โครงการจัดงานวันเฉลิมฯ</t>
  </si>
  <si>
    <t>โครงการเฉลิมพระเกียรติฯ</t>
  </si>
  <si>
    <t xml:space="preserve"> - เพื่อเป็นสถานที่ออกกำลังกายของหมู่บ้าน                                                      - เพื่อก่อสร้างลานกีฬา คสล.  ตามแบบที่อบต.กำหนด</t>
  </si>
  <si>
    <t xml:space="preserve"> - สนับสนุนงบประมาณ ให้แก่ศพส.อำเภอสิชล จ.นครศรีฯ</t>
  </si>
  <si>
    <t>อุดหนุนศูนย์ศพส. อำเภอสิชล จ.นครศรีฯ ประจำปี 2558</t>
  </si>
  <si>
    <t>ศูนย์ ศพส.</t>
  </si>
  <si>
    <t>ยุทธศาสตร์จังหวัดที่ 3 การจัดการทรัพยากรธรรมชาติ น้ำ สิ่งแวดล้อมและพลังงานมีประสิทธิภาพเพิ่มพื้นที่สีเขียวและการใช้พลังงานสะอาด</t>
  </si>
  <si>
    <t>- ยุทธศาสตร์การพัฒนาของ อปท.ในเขตจังหวัดที่ 2 การพัฒนาทรัพยากรธรรมชาติ สิ่งแวดล้อมและพลังงาน</t>
  </si>
  <si>
    <t>ก่อสร้างฝายตามแนวพระราชดำริ   โดยใช้วัสดุที่มีอยู่ในท้องที่นั้น เช่น  กิ่งไม้  ใบไม้  เสาไม้ ก้อนหินในหมู่บ้านต่าง ๆ ภายในตำบล</t>
  </si>
  <si>
    <t xml:space="preserve"> - บ้านเมืองมีความสะอาด เป็นระเบียบเรียบร้อย                           -ป้องกันโรคติดต่อ</t>
  </si>
  <si>
    <t>- ยุทธศาสตร์การพัฒนาของ อปท.ในเขตจังหวัดที่ 5 การพัฒนาการบริหารจัดการองค์กรภายใต้ระบบธรรมาภิบาล</t>
  </si>
  <si>
    <t xml:space="preserve"> - เพื่อเป็นการแสดงออกถึงความจงรักภักดี</t>
  </si>
  <si>
    <t>โครงการก่อสร้าง/ปรับปรุง,ซ่อมแซมซุ้มเฉลิมพระเกียรติ</t>
  </si>
  <si>
    <t>ก่อสร้าง/ปรับปรุง,ซ่อมแซมซุ้มเฉลิมพระเกียรติฯตามแบบที่กำหนด</t>
  </si>
  <si>
    <t>แสดงออกถึงความจงรักภักดี</t>
  </si>
  <si>
    <t>ซุ้มเฉลิมพระเกียรติ</t>
  </si>
  <si>
    <t>โครงการก่อสร้างถนน คสล./ลาดยาง สายสามแยกบ้านหมอวี-ม่วงข้าวแพง  หมู่ที่ 6</t>
  </si>
  <si>
    <t xml:space="preserve"> - เพื่อให้ประชาชนมีน้ำอุปโภค บริโภคได้ตลอดปี- เพื่อขุดเจาะบ่อบาดาลตามจุดต่าง ๆ ภายในตำบล ที่มีที่ดินผู้อุทิศให้                                                                          - เพื่อก่อสร้างถังกักเก็บน้ำ พร้อมเครื่องกรองน้ำ  สารกรอง สารเคมีที่ใช้ในระบบกรองน้ำสะอาด                          </t>
  </si>
  <si>
    <t>โครงการก่อสร้างถนน คสล./ลาดยาง สายนางตุ้ย - ศูนย์สาธิต หมู่ที่ 6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</si>
  <si>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หรือลาดยางกว้าง 5 เมตร ยาว 800 เมตร หนา 0.15 เมตร ไหล่ทางหินคลุกข้างละ 0.50 ม.</t>
  </si>
  <si>
    <t xml:space="preserve">ถนน คสล. กว้าง 5 เมตร ยาว 800 เมตร หนา 0.15 เมตร ไหล่ทางหินคลุกข้างละ 0.50 ม. </t>
  </si>
  <si>
    <t>โครงการก่อสร้างระบบประปาหมู่บ้าน หมู่ที่ 6</t>
  </si>
  <si>
    <t>ขุดเจาะบ่อบาดาล  จำนวน 1 บ่อและติดตั้งระบบประปาหมู่บ้าน จำนวน 1 ระบบ</t>
  </si>
  <si>
    <t xml:space="preserve"> - เพื่อประชาชนได้รับความสะดวกในการใช้น้ำอุปโภค/บริโภค                      - เพื่อขุดเจาะบ่อบาดาล จำนวน 1 บ่อและติดตั้งระบบประปาหมู่บ้าน จำนวน 1 ระบบ </t>
  </si>
  <si>
    <t>ประชาชนได้รับความสะดวกในการใช้น้ำสำหรับอุปโภค/บริโภค</t>
  </si>
  <si>
    <t>ประชาชนได้รับข้อมูลข่าวสารและประชาสัมพันธ์ข่าวสารต่าง  ๆ</t>
  </si>
  <si>
    <t>ผู้สูงอายุ ผู้ป่วย คนพิการฯลฯ  มีสุขภาพที่แข็งแรงสมบูรณ์</t>
  </si>
  <si>
    <t xml:space="preserve">กลุ่มอาชีพ </t>
  </si>
  <si>
    <t>คสล./ ลาดยาง จำนวน 1 สาย</t>
  </si>
  <si>
    <t>คสล./ ลาดยางจำนวน 1 สาย</t>
  </si>
  <si>
    <t>ระบบประปาหมู่บ้านภายในตำบล</t>
  </si>
  <si>
    <t>โครงการจัดทำแผนชุมชนปี ละ 1 ครั้ง</t>
  </si>
  <si>
    <t>สภาพแวดล้อมของศูนย์พัฒนาเด็กเล็ก</t>
  </si>
  <si>
    <t>กิจกรรมด้านสาธารณสุขภายในตำบล</t>
  </si>
  <si>
    <t>โครงการสำรวจที่ดิน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</si>
  <si>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500 เมตร หนา 0.15 เมตร ไหล่ทางหินคลุกข้างละ 0.50 ม.</t>
  </si>
  <si>
    <t xml:space="preserve">ถนน คสล. หรือลาดยาง กว้าง 5 เมตร ยาว 500 เมตร หนา 0.15 เมตร เมตร ไหล่ทางหินคลุกข้างละ 0.50 ม. </t>
  </si>
  <si>
    <t xml:space="preserve"> - เพื่อประชาชนได้รับความสะดวกในการสัญจรไปมาและขนส่งผลิตผล    - เพื่อก่อสร้างถนน คสล. หรือลาดยางกว้าง 5 เมตร ยาว 1,000 เมตร หนา 0.15 เมตร  ไหล่ทางหินคลุกข้างละ 0.50 ม. </t>
  </si>
  <si>
    <t xml:space="preserve"> - เพื่อกักเก็บน้ำไว้ใช้ในการเกษตรในช่วงฤดูแล้งและระบายน้ำในช่วงฤดูฝน                                                          -เพื่อขุดลอกคลองเอาสิ่งปฏิกูลและสิ่งกีดขวางการไหลของน้ำออกคลองท่าน้อย,คูสายปลักปลา-บ้านยาน, คลองไสอ้อย,คลองบอด,สายบ้านนางแสง  เพชรชู - คลองไทร, คูห้วยเตย, คลองเขาเต้, คลองห้วยซำ,คลองลุ่มปริก, คลองขุด และคูสายอื่นๆ (อ้างอิงตามแผนชุมชนหมู่บ้าน)</t>
  </si>
  <si>
    <t>คลองท่าน้อย,คูสายปลักปลา-บ้านยาน, คลองไสอ้อย,คลองบอด,สายบ้านนางแสง  เพชรชู - คลองไทร, คูห้วยเตย, คลองเขาเต้, คลองห้วยซำ, ห้วยนาหิม,คลองลุ่มปริก, คลองขุด และคูคลองสายอื่นๆ ในตำบล</t>
  </si>
  <si>
    <t>3) ก่อสร้างท่อเหลี่ยม คสล.ถนนต้นไทร - วังสร้าน หมู่ที่ 6</t>
  </si>
  <si>
    <t xml:space="preserve"> - ชุมชนมีความเข้มแข็ง/ประชาชนมีงานมีรายได้มากขึ้น</t>
  </si>
  <si>
    <t xml:space="preserve">คสล./ ลาดยาง </t>
  </si>
  <si>
    <t>คสล./ ลาดยาง</t>
  </si>
  <si>
    <t xml:space="preserve">ระบบประปาภูเขา </t>
  </si>
  <si>
    <t xml:space="preserve">ระบบไฟฟ้าพลังงานแสงอาทิตย์ </t>
  </si>
  <si>
    <t xml:space="preserve">ถนนดิน/ลูกรัง </t>
  </si>
  <si>
    <t xml:space="preserve">ท่อเหลี่ยม </t>
  </si>
  <si>
    <t xml:space="preserve">ถนนดิน/ ลูกรัง </t>
  </si>
  <si>
    <t xml:space="preserve">คูคอนกรีต </t>
  </si>
  <si>
    <t xml:space="preserve">ระบบประปา </t>
  </si>
  <si>
    <t xml:space="preserve">ฝายน้ำล้น </t>
  </si>
  <si>
    <t>ลาดยาง</t>
  </si>
  <si>
    <t xml:space="preserve">ถนน คสล. </t>
  </si>
  <si>
    <t xml:space="preserve">คูส่งน้ำ </t>
  </si>
  <si>
    <t xml:space="preserve">ถนนลูกรัง/ หินคลุก </t>
  </si>
  <si>
    <t xml:space="preserve">ทางเท้าคอนกรีต </t>
  </si>
  <si>
    <t>สะพาน</t>
  </si>
  <si>
    <t xml:space="preserve">ฝายแม้ว </t>
  </si>
  <si>
    <t xml:space="preserve">ผนังกั้นน้ำ </t>
  </si>
  <si>
    <t xml:space="preserve">ระบบผันน้ำ </t>
  </si>
  <si>
    <t xml:space="preserve">อาคารที่ประชุม </t>
  </si>
  <si>
    <t>ไฟฟ้าสาธารณะ</t>
  </si>
  <si>
    <t>คู/คลอง/ห้วย</t>
  </si>
  <si>
    <t>ท่อระบายน้ำ</t>
  </si>
  <si>
    <t>ระบบประปาหมู่บ้าน</t>
  </si>
  <si>
    <t>ถนน</t>
  </si>
  <si>
    <t>ท่อเหลี่ยม</t>
  </si>
  <si>
    <t>ขยายเขตไฟฟ้า</t>
  </si>
  <si>
    <t>บ่อก๊าซชีวภาพ</t>
  </si>
  <si>
    <t>อาสาสมัครปศุสัตว์</t>
  </si>
  <si>
    <t>โรงเรือนทำปุ๋ยหมัก</t>
  </si>
  <si>
    <t>พันธุ์สัตว์น้ำ</t>
  </si>
  <si>
    <t>โรงเรียนเกษตรกร</t>
  </si>
  <si>
    <t>ช่องบังคับสัตว์</t>
  </si>
  <si>
    <t xml:space="preserve">เครื่องเสียงระบบเสียงไร้สาย </t>
  </si>
  <si>
    <t>เสียงตามสาย</t>
  </si>
  <si>
    <t>หนังสือพิมพ์</t>
  </si>
  <si>
    <t>ผู้ป่วยโรคเอดส์</t>
  </si>
  <si>
    <t>จุดบริการ/จุดตรวจ</t>
  </si>
  <si>
    <t>ผู้ด้อยโอกาส</t>
  </si>
  <si>
    <t>กิจกรรมป้องกันฯ</t>
  </si>
  <si>
    <t>ป้อมยาม</t>
  </si>
  <si>
    <t>โครงการสัมมนาเชิงวิชาการ</t>
  </si>
  <si>
    <t>โครงการสนับสนุนการพัฒนาประชาธิปไตย</t>
  </si>
  <si>
    <t>การจัดอบรมเด็ก เยาวชน</t>
  </si>
  <si>
    <t>กิจกรรมส่งเสริมสุขภาพฯ</t>
  </si>
  <si>
    <t>การจัดกิจกรรมส่งเสริมกลุ่มสตรี</t>
  </si>
  <si>
    <t xml:space="preserve">โครงการตามนโยบายแห่งรัฐ </t>
  </si>
  <si>
    <t>กองทุนสวัสดิการชุมชน</t>
  </si>
  <si>
    <t>กิจกรรมด้านประเพณีฯ</t>
  </si>
  <si>
    <t>กิจกรรมแข่งขันกีฬา</t>
  </si>
  <si>
    <t>งานประเพณีให้ทานไฟ</t>
  </si>
  <si>
    <t>งานชักพระเดือนห้า</t>
  </si>
  <si>
    <t>กิจกรรมงานชักพระ</t>
  </si>
  <si>
    <t xml:space="preserve">อุปกรณ์กีฬา </t>
  </si>
  <si>
    <t xml:space="preserve">ลานกีฬา </t>
  </si>
  <si>
    <t xml:space="preserve">สนามกีฬาโรงเรียนวัดคงคาเลียบ </t>
  </si>
  <si>
    <t>สนามเด็กเล่น</t>
  </si>
  <si>
    <t xml:space="preserve">อาหารกลางวัน </t>
  </si>
  <si>
    <t>อาหารกลางวัน</t>
  </si>
  <si>
    <t xml:space="preserve">อาหารเสริม (นม) </t>
  </si>
  <si>
    <t xml:space="preserve">กิจกรรมส่งเสริมการศึกษา </t>
  </si>
  <si>
    <t>กิจกรรมวันเด็ก</t>
  </si>
  <si>
    <t>ศูนย์เรียนรู้</t>
  </si>
  <si>
    <t>บุคลากรของศูนย์ฯ</t>
  </si>
  <si>
    <t xml:space="preserve">อาคารศูนย์พัฒนาเด็กเล็ก </t>
  </si>
  <si>
    <t xml:space="preserve">ศูนย์พัฒนาเด็กเล็ก </t>
  </si>
  <si>
    <t>ห้องเรียนคุณภาพ</t>
  </si>
  <si>
    <t>บุคลากรของ ศพด.ฯ</t>
  </si>
  <si>
    <t>วัคซีนพร้อมยาคุม</t>
  </si>
  <si>
    <t xml:space="preserve">กลุ่ม อสม. </t>
  </si>
  <si>
    <t>เครื่องเสียง</t>
  </si>
  <si>
    <t>กองทุนสุขภาพฯ</t>
  </si>
  <si>
    <t xml:space="preserve">อุปกรณ์การออกกำลังกาย </t>
  </si>
  <si>
    <t>กิจกรรมสายใยรัก</t>
  </si>
  <si>
    <t>โครงการส่งเสริมพฤติกรรมที่ถูกต้องด้านการบริโภค</t>
  </si>
  <si>
    <t>ฝายต้นน้ำลำธาร</t>
  </si>
  <si>
    <t>หญ้าแฝก</t>
  </si>
  <si>
    <t>อาสาสมัครพิทักษ์สิ่งแวดล้อม</t>
  </si>
  <si>
    <t>พันธุ์ไม้</t>
  </si>
  <si>
    <t>กิจกรรมการรณรงค์การจัดการสิ่งแวดล้อม</t>
  </si>
  <si>
    <t>ผักสวนครัวและสมุนไพร</t>
  </si>
  <si>
    <t>ภูมิทัศน์</t>
  </si>
  <si>
    <t>ถังขยะ</t>
  </si>
  <si>
    <t>เตาเผาขยะ</t>
  </si>
  <si>
    <t>บุคลากรที่เข้าฝึกอบรม</t>
  </si>
  <si>
    <t>บุคลากรที่ศึกษาดูงาน</t>
  </si>
  <si>
    <t>บุคลากรที่ได้ทุนการศึกษา</t>
  </si>
  <si>
    <t>กิจกรรมพบปะฯ</t>
  </si>
  <si>
    <t>เจ้าหน้าที่ฝึกซ้อมการป้องกันฯ</t>
  </si>
  <si>
    <t>ครุภัณฑ์/วัสดุ/เครื่องมือเครื่องใช้</t>
  </si>
  <si>
    <t>วัสดุ/ครุภัณฑ์ที่ได้รับการซ่อมแซม</t>
  </si>
  <si>
    <t>แผนชุมชน</t>
  </si>
  <si>
    <t>ป้ายประชาสัมพันธ์</t>
  </si>
  <si>
    <t>แผนงานดำเนินการโครงการอุดหนุน</t>
  </si>
  <si>
    <t>วัสดุเชื้อเพลิงและหล่อลื่น</t>
  </si>
  <si>
    <t>แผนที่ภาษี</t>
  </si>
  <si>
    <t>ข้อมูลพื้นฐานชุมชน</t>
  </si>
  <si>
    <t>ศูนย์รวมข้อมูลข่าวสารฯ</t>
  </si>
  <si>
    <t>อาคารสำนักงาน</t>
  </si>
  <si>
    <t xml:space="preserve">เว็บไซต์ อบต.ฉลอง </t>
  </si>
  <si>
    <t>ผังเมืองรวมตำบล</t>
  </si>
  <si>
    <t>สาธารณูปโภค</t>
  </si>
  <si>
    <t>จุดบริการประชาชน</t>
  </si>
  <si>
    <t>ตารางแสดงผลการดำเนินงานโครงการตามแผนพัฒนาสามปี (พ.ศ. 2556 - 2558)</t>
  </si>
  <si>
    <t>1. ยุทธศาสตร์ด้านเศรษฐกิจ</t>
  </si>
  <si>
    <t>2. ยุทธศาสตร์ด้านการบริการชุมชนและสังคม</t>
  </si>
  <si>
    <t>3. ยุทธศาสตร์ด้านสิ่งแวดล้อมและทรัพยากรฯ</t>
  </si>
  <si>
    <t>4. ยุทธศาสตร์การบริหารจัดการองค์กร</t>
  </si>
  <si>
    <t>ที่เสร็จ</t>
  </si>
  <si>
    <t>จำนวนโครงการที่ยัง</t>
  </si>
  <si>
    <t>ไม่ได้ดำเนินการ</t>
  </si>
  <si>
    <t>ทั้งหมด</t>
  </si>
  <si>
    <t>จำนวน</t>
  </si>
  <si>
    <t>22</t>
  </si>
  <si>
    <t>0</t>
  </si>
  <si>
    <t>10</t>
  </si>
  <si>
    <t>13</t>
  </si>
  <si>
    <t>3</t>
  </si>
  <si>
    <t>1</t>
  </si>
  <si>
    <t>17</t>
  </si>
  <si>
    <t>35</t>
  </si>
  <si>
    <t>11</t>
  </si>
  <si>
    <t>100</t>
  </si>
  <si>
    <t>44</t>
  </si>
  <si>
    <t>33.33</t>
  </si>
  <si>
    <t>66</t>
  </si>
  <si>
    <t>ดำเนินการแก้ไขปัญหาโดยยึดหลักของแผนพัฒนาองค์การบริหารส่วนตำบลห้าปี แผนพัฒนาตำบลสามปี และแผนการ</t>
  </si>
  <si>
    <t>ดำเนินงาน ซึ่งสามารถนำโครงการจากแผนพัฒนาดังกล่าวมาปฏิบัติ แยกเป็นประเภทยุทธศาสตร์และประเมินประสิทธิผล</t>
  </si>
  <si>
    <t>ดังนี้</t>
  </si>
  <si>
    <t xml:space="preserve">  องค์การบริหารส่วนตำบลฉลองได้พัฒนาตำบลปีที่ผ่านมาในหลายด้านพร้อม ๆกันเนื่องจากเป็นปัญหาหลากหลายที่ต้อง</t>
  </si>
  <si>
    <t>ที่ต้องดำเนินการแก้ไขปัญหา โดยยึดหลักของแผนพัฒนาองค์การบริหารส่วนตำบลห้าปีและแผนพัฒนาตำบล</t>
  </si>
  <si>
    <t>ประจำปี 2556 ซึ่งสามารถนำโครงการจากแผนพัฒนาดังกล่าวมาปฏิบัติ แยกเป็นประเภทและประเมินประสิทธิผล</t>
  </si>
  <si>
    <t xml:space="preserve">  องค์การบริหารส่วนตำบลฉลองได้พัฒนาตำบลปีที่ผ่านมาในหลายด้านพร้อมๆกัน เนื่องจากเป็นปัญหาหลากหลาย</t>
  </si>
  <si>
    <t>3.2 การประเมินผลการนำแผนพัฒนาไปปฏิบัติในเชิงปริมาณ</t>
  </si>
  <si>
    <t>โครงการสร้างแหล่งท่องเที่ยว ร้านค้าชุมชนในวัดเจดีย์ หมู่ 7 และส่งเสริมวัฒนธรรมการท่องเที่ยวทางศาสนาวัดเจดีย์</t>
  </si>
  <si>
    <t>ส่งเสริมการท่องเที่ยวของหมู่บ้านและส่งเสริมรายได้ของราษฎรในพื้นที่</t>
  </si>
  <si>
    <t>1.สร้างร้านค้าชุมชนขนาดใหญ่ ขนาด 30 x 80 เมตร 1 หลัง 2.สร้างศาลา คสล. ที่พักนักท่องเที่ยว 6 x 9 เมตร จำนวน 5 หลัง</t>
  </si>
  <si>
    <t>ร้านค้าชุมชน/ศาลา คสล.</t>
  </si>
  <si>
    <t>สำนักงานปลัด/กองช่าง</t>
  </si>
  <si>
    <t>โครงการปรับปรุงไหล่ทางถนน คสล.สายต้นเหรียง - บ้านสระใหญ่</t>
  </si>
  <si>
    <t>กองช่าง</t>
  </si>
  <si>
    <t>กองช่างสำนักงานปลัด</t>
  </si>
  <si>
    <t>ส่วนการคลังกองช่างสำนักงานปลัด</t>
  </si>
  <si>
    <t>ส่วนการคลัง กองช่างสำนักงานปลัด</t>
  </si>
  <si>
    <t>สำนักงาน
ปลัด อบต.
กองช่าง</t>
  </si>
  <si>
    <t>กองช่าง  สำนักงานปลัด</t>
  </si>
  <si>
    <t>กองช่าง ส่วนการคลังสำนักงานปลัด</t>
  </si>
  <si>
    <t>กองช่าง  ส่วนการคลังสำนักงานปลัด</t>
  </si>
  <si>
    <t xml:space="preserve">กองช่าง </t>
  </si>
  <si>
    <t>กองช่าง        ส่วนการคลัง</t>
  </si>
  <si>
    <t>โครงการบุกเบิกซอยสุภาพ</t>
  </si>
  <si>
    <t xml:space="preserve">โครงการบุกเบิกถนนสายชายเขา - วัดเบิก </t>
  </si>
  <si>
    <t xml:space="preserve"> - เพื่อประชาชนได้รับความสะดวกในการสัญจรไปมา  และขนส่งผลิตผล      - บุกเบิกถนนกว้าง 4 เมตร  ระยะทาง 600 เมตร โดยทำผิวจราจรหินคลุก</t>
  </si>
  <si>
    <t>โครงการก่อสร้างคูระบายน้ำสายน้ำขาว - บ้านนายสบาย หมู่ที่ 5,2</t>
  </si>
  <si>
    <t xml:space="preserve"> - เพื่อระบายน้ำและป้องกันน้ำกัดเซาะถนน                                                  - เพื่อก่อสร้างคูระบายน้ำคสล. ริมถนนสายบ้านน้ำขาว ม.5,ม.2 ยาวข้างละ 1,000  เมตร รวม 2,000  เมตร  กว้าง 1 เมตร</t>
  </si>
  <si>
    <t>โครงการก่อสร้างถนน คสล./ลาดยาง สายซอยแสงแดด หมู่ที่ 7</t>
  </si>
  <si>
    <t>โครงการก่อสร้างถนน คสล./ลาดยาง ซอยสระเคียน - ราษฎรอุทิศ</t>
  </si>
  <si>
    <t>โครงการก่อสร้างถนน คสล./ลาดยางแยกทางหลวงชนบท - แยกสระเคียน</t>
  </si>
  <si>
    <t xml:space="preserve"> - เพื่อประชาชนได้รับความสะดวกในการสัญจรไปมาและขนส่งผลิตผล         - เพื่อก่อสร้างถนน คสล. หรือลาดยาง กว้าง 4 เมตร ยาว 600 เมตร  ไหล่ทางหินคลุกข้างละ 0.50 ม. </t>
  </si>
  <si>
    <t>ถนน คสล. หรือลาดยาง กว้าง 4 เมตร ยาว 600 เมตร หนา 0.15 เมตร  ไหล่ทางหินคลุก</t>
  </si>
  <si>
    <t>โครงการปรับปรุงถนน ซอยทวดเพชร - แสงแดด หมู่ที่ 9</t>
  </si>
  <si>
    <t>โครงการก่อสร้างถนน คสล./ลาดยาง สายศาลาประจำหมู่บ้าน-อุทยาน</t>
  </si>
  <si>
    <t xml:space="preserve"> - เพื่อประชาชนได้รับความสะดวกในการสัญจรไปมาและขนส่งผลิตผล        - เพื่อก่อสร้างถนน คสล. หรือลาดยาง กว้าง 5 เมตร ยาว 3,050 เมตร หนา 0.15 เมตร  ไหล่ทางหินคลุกข้างละ 0.50 ม. </t>
  </si>
  <si>
    <t>ถนน คสล. หรือลาดยาง กว้าง 5 เมตร ยาว 3,050 เมตร หนา 0.15 เมตร  ไหล่ทางหินคลุก</t>
  </si>
  <si>
    <t>โครงการก่อสร้างท่อเหลี่ยมสายศาลาประจำหมู่บ้าน - อุทยาน</t>
  </si>
  <si>
    <t>- เพื่อก่อสร้างท่อเหลี่ยม คสล. ตามแบบที่กำหนด</t>
  </si>
  <si>
    <t>- ท่อเหลี่ยม คสล. จำนวน 1 จุด</t>
  </si>
  <si>
    <t xml:space="preserve">6)  ซอยบ้านนายระวิ  ศรีสว่าง ถนนกว้าง  4  เมตร  ยาว 500  เมตร  </t>
  </si>
  <si>
    <t xml:space="preserve">ถนนกว้าง  4  เมตร  ยาว 500  เมตร  </t>
  </si>
  <si>
    <t>1)  สายคลองท่าน้อย (จุดบ้านนายอุดม)  จำนวน  1  จุด  ม.4</t>
  </si>
  <si>
    <t>2) ท่อเหลียมสายม่วงทอง , ท่อเหลี่ยม คสล.ภายในหมู่บ้าน (สายน้ำตก, ซอยสัญญา, ซอยสันทนะ, สายคลองแกลบ, สายในฐาน,สายข้างบ้านนายมนตรีและสายอื่น ๆ หมู่ที่ 5</t>
  </si>
  <si>
    <t>ไฟฟ้าครัวเรือนและใช้เพื่อการเกษตร</t>
  </si>
  <si>
    <t xml:space="preserve"> - เพื่อจัดจัดหา/สนับสนุนวัสดุอุปกรณ์เพื่อช่วยเหลือผู้ประสบภัยต่าง ๆ </t>
  </si>
  <si>
    <t xml:space="preserve"> 2. วัสดุเชื้อเพลิงและหล่อลื่น</t>
  </si>
  <si>
    <t xml:space="preserve"> 3. วัสดุ/อุปกรณ์เพื่อช่วยเหลือผู้ประสบภัยต่างๆ </t>
  </si>
  <si>
    <t>อุดหนุนโครงการงามอย่างไทย คู่ใจวัยรุ่น</t>
  </si>
  <si>
    <t xml:space="preserve"> - เพื่อส่งเสริมการดำเนินกิจกรรมทางวัฒนธรรม</t>
  </si>
  <si>
    <t>โครงการงามอย่างไทย คู่ใจวัยรุ่น</t>
  </si>
  <si>
    <t>เป็นการดำเนินกิจกรรมทางวัฒนธรรม</t>
  </si>
  <si>
    <t xml:space="preserve"> - เพื่อส่งเสริมความรู้ความเข้าใจในการจัดการสาธารณภัยของผู้บริหาร ,พนักงาน-ลูกจ้าง, สมาชิก อปพร. และ ส.อบต.                                                    -  เพื่อเตรียมความพร้อม/ซักซ้อม ในการปฏิบัติการป้องกัน แก้ไข และบรรเทาความเดือดร้อนของประชาชนที่เกิดจากสาธารณภัยต่าง ๆ เช่น การป้องกันและแก้ไขปัญหาอุทกภัย น้ำป่าไหลหลาก แผ่นดินถล่ม ภัยแล้ง อัคคีภัย และไฟป่า ที่เกิดขึ้นในพื้นที่รับผิดชอบ  ม.1-ม.11                             -  เพื่อจัดหาสถานที่ และอุปกรณ์การช่วยเหลือเมื่อเกิดสาธารณภัย</t>
  </si>
  <si>
    <t>ถนนดิน/ลูกรัง จำนวน 4 สาย</t>
  </si>
  <si>
    <t>4.) สายบ้านนายสวาท - บ้านนายเสรี ขนอม  กว้าง 5 เมตร ยาว 1,000 เมตร ผิวจราจรหินคลุก</t>
  </si>
  <si>
    <t>ถนน คสล./ลาดยางระยะทาง 1,200 เมตร</t>
  </si>
  <si>
    <t>คสล./ลาดยาง</t>
  </si>
  <si>
    <t>โครงการปรับปรุงแหล่งท่องเที่ยวเชิงอนุรักษ์ในหมู่บ้าน</t>
  </si>
  <si>
    <t>แหล่งท่องเที่ยวเชิงอนุรักษ์</t>
  </si>
  <si>
    <t>โครงการก่อสร้างถนน คสล./ลาดยางสายบ้านนายไพรัช-หัวสะพานคลองท่าทน หมู่ที่ 5 ตำบลเทพราช</t>
  </si>
  <si>
    <t xml:space="preserve"> - เพื่อประชาชนได้รับความสะดวกในการสัญจรไปมาและขนส่งผลิตผล         - เพื่อบุกเบิกถนน กว้าง 4 เมตร ยาว 1,000 เมตร </t>
  </si>
  <si>
    <t>บุกเบิกถนนกว้าง 4 เมตร ยาว 1,000 เมตร</t>
  </si>
  <si>
    <t>โครงการปรับปรุงแหล่งท่องเที่ยวน้ำตกหนานเตย-ผาทอง หมู่ที่ 10</t>
  </si>
  <si>
    <t xml:space="preserve"> - เพื่อบุกเบิกถนนต่อจากสายทางขึ้นน้ำตก กว้าง 5 เมตร ยาว 300 เมตร        - เพื่อก่อสร้างป้อมยาม คสล.ทางขึ้นน้ำตกขนาด 4 x 6 เมตร จำนวน 1 หลัง  - เพื่อก่อสร้างห้องน้ำ ห้องส้วม คสล. ขนาด 2.50 x 5 เมตร จำนวน 2 ห้อง      - เพื่อจัดสร้างศาลา คสล. ที่พักนักท่องเที่ยว ขนาด 6x9 เมตร จำนวน 1 หลัง  -เพื่อก่อสร้างทางเท้าคอนกรีตกว้าง 1 ม.ตามแนวลำธารไปสู่น้ำตก</t>
  </si>
  <si>
    <t>- ถนนกว้าง 5 ม. ยาว 300 ม. -'ป้อมยาม คสล. ขนาด 4x6 ม. จำนวน 1 หลัง                   -' ห้องน้ำห้องส้วม คสล.ขนาด 2.5x5 ม. จำนวน 2 ห้อง                                         '-ศาลา คสล. ขนาด 6x9 ม. จำนวน 1 หลัง                       - ทางเท้าคอนกรีต</t>
  </si>
  <si>
    <t>แหล่งท่องเที่ยว</t>
  </si>
  <si>
    <t xml:space="preserve"> -เพื่อปรับปรุงแหล่งท่องเที่ยว</t>
  </si>
  <si>
    <t>- เพื่อปรับปรุงแหล่งท่องเที่ยวเชิงอนุรักษ์น้ำตกหนานไอ้บ่อ น้ำตกหนานเตย</t>
  </si>
  <si>
    <t>- แหล่งท่องเที่ยวเชิงอนุรักษ์ 2 แห่งคือ น้ำตกหนานไอ้บ่อ, น้ำตกหนานเตย</t>
  </si>
  <si>
    <t xml:space="preserve"> -เพื่อปรับปรุงแหล่งท่องเที่ยวเ ชิงอนุรักษ์</t>
  </si>
  <si>
    <t xml:space="preserve"> - ถนน คสล. หรือลาดยาง กว้าง 5 เมตร ยาว 1,200 เมตร หนา 0.15 เมตร ไหล่ทางหินคลุก </t>
  </si>
  <si>
    <t>ยาว 600 เมตร โดยทำผิวจราจรหินคลุก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</si>
</sst>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0;[Red]#,##0.00"/>
    <numFmt numFmtId="189" formatCode="0;[Red]0"/>
    <numFmt numFmtId="190" formatCode="#,##0;[Red]#,##0"/>
  </numFmts>
  <fonts count="32">
    <font>
      <sz val="10"/>
      <name val="Arial"/>
      <charset val="22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Arial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u/>
      <sz val="18"/>
      <name val="TH SarabunPSK"/>
      <family val="2"/>
    </font>
    <font>
      <b/>
      <sz val="14"/>
      <name val="TH SarabunPSK"/>
      <family val="2"/>
    </font>
    <font>
      <sz val="15"/>
      <name val="Angsana New"/>
      <family val="1"/>
    </font>
    <font>
      <b/>
      <sz val="18"/>
      <name val="Angsana New"/>
      <family val="1"/>
    </font>
    <font>
      <b/>
      <sz val="16"/>
      <name val="Angsana New"/>
      <family val="1"/>
    </font>
    <font>
      <b/>
      <sz val="15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sz val="14"/>
      <name val="Angsana New"/>
      <family val="1"/>
    </font>
    <font>
      <sz val="18"/>
      <name val="Angsana New"/>
      <family val="1"/>
    </font>
    <font>
      <sz val="15"/>
      <color rgb="FFFF0000"/>
      <name val="Angsana New"/>
      <family val="1"/>
    </font>
    <font>
      <sz val="15"/>
      <color rgb="FF444444"/>
      <name val="Angsana New"/>
      <family val="1"/>
    </font>
    <font>
      <sz val="15"/>
      <name val="Symbol"/>
      <family val="1"/>
      <charset val="2"/>
    </font>
    <font>
      <b/>
      <sz val="15"/>
      <name val="TH Niramit AS"/>
    </font>
    <font>
      <sz val="15"/>
      <name val="TH Niramit AS"/>
    </font>
    <font>
      <sz val="15"/>
      <color theme="1"/>
      <name val="Angsana New"/>
      <family val="1"/>
    </font>
    <font>
      <sz val="15"/>
      <name val="Calibri"/>
      <family val="2"/>
    </font>
    <font>
      <sz val="15"/>
      <color theme="1"/>
      <name val="TH Niramit AS"/>
    </font>
    <font>
      <sz val="14.25"/>
      <name val="Angsana New"/>
      <family val="1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EFFEB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1">
    <xf numFmtId="0" fontId="0" fillId="0" borderId="0" xfId="0"/>
    <xf numFmtId="0" fontId="4" fillId="0" borderId="0" xfId="0" applyFont="1"/>
    <xf numFmtId="0" fontId="4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/>
    <xf numFmtId="0" fontId="3" fillId="0" borderId="16" xfId="0" applyFont="1" applyBorder="1"/>
    <xf numFmtId="0" fontId="3" fillId="0" borderId="17" xfId="0" applyFont="1" applyBorder="1"/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7" fillId="0" borderId="0" xfId="0" applyFont="1"/>
    <xf numFmtId="0" fontId="3" fillId="0" borderId="25" xfId="0" applyFont="1" applyBorder="1"/>
    <xf numFmtId="0" fontId="3" fillId="0" borderId="23" xfId="0" applyFont="1" applyBorder="1"/>
    <xf numFmtId="0" fontId="3" fillId="0" borderId="0" xfId="0" applyFont="1" applyBorder="1" applyAlignment="1">
      <alignment vertical="center" wrapText="1"/>
    </xf>
    <xf numFmtId="187" fontId="3" fillId="0" borderId="0" xfId="1" applyNumberFormat="1" applyFont="1"/>
    <xf numFmtId="187" fontId="4" fillId="0" borderId="11" xfId="1" applyNumberFormat="1" applyFont="1" applyBorder="1" applyAlignment="1">
      <alignment horizontal="center" vertical="center" wrapText="1"/>
    </xf>
    <xf numFmtId="187" fontId="4" fillId="0" borderId="0" xfId="1" applyNumberFormat="1" applyFont="1"/>
    <xf numFmtId="0" fontId="8" fillId="0" borderId="0" xfId="0" applyFont="1"/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190" fontId="10" fillId="0" borderId="19" xfId="1" applyNumberFormat="1" applyFont="1" applyBorder="1" applyAlignment="1">
      <alignment horizontal="right" vertical="top"/>
    </xf>
    <xf numFmtId="190" fontId="10" fillId="0" borderId="24" xfId="1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10" fillId="0" borderId="19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0" fillId="0" borderId="24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 wrapText="1"/>
    </xf>
    <xf numFmtId="0" fontId="13" fillId="0" borderId="19" xfId="0" applyFont="1" applyFill="1" applyBorder="1" applyAlignment="1">
      <alignment horizontal="center" vertical="top"/>
    </xf>
    <xf numFmtId="0" fontId="13" fillId="0" borderId="24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189" fontId="13" fillId="0" borderId="24" xfId="1" applyNumberFormat="1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190" fontId="10" fillId="0" borderId="11" xfId="1" applyNumberFormat="1" applyFont="1" applyFill="1" applyBorder="1" applyAlignment="1">
      <alignment horizontal="right" vertical="top"/>
    </xf>
    <xf numFmtId="0" fontId="10" fillId="0" borderId="11" xfId="0" applyFont="1" applyBorder="1" applyAlignment="1">
      <alignment horizontal="left" vertical="top" wrapText="1"/>
    </xf>
    <xf numFmtId="190" fontId="10" fillId="0" borderId="11" xfId="1" applyNumberFormat="1" applyFont="1" applyBorder="1" applyAlignment="1">
      <alignment horizontal="right" vertical="top"/>
    </xf>
    <xf numFmtId="0" fontId="10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right" vertical="top"/>
    </xf>
    <xf numFmtId="0" fontId="10" fillId="5" borderId="11" xfId="0" applyFont="1" applyFill="1" applyBorder="1" applyAlignment="1">
      <alignment horizontal="left" vertical="top"/>
    </xf>
    <xf numFmtId="0" fontId="10" fillId="5" borderId="11" xfId="0" applyFont="1" applyFill="1" applyBorder="1" applyAlignment="1">
      <alignment horizontal="left" vertical="top" wrapText="1"/>
    </xf>
    <xf numFmtId="190" fontId="10" fillId="5" borderId="11" xfId="1" applyNumberFormat="1" applyFont="1" applyFill="1" applyBorder="1" applyAlignment="1">
      <alignment horizontal="right" vertical="top"/>
    </xf>
    <xf numFmtId="0" fontId="10" fillId="5" borderId="11" xfId="0" applyFont="1" applyFill="1" applyBorder="1" applyAlignment="1">
      <alignment horizontal="right" vertical="top"/>
    </xf>
    <xf numFmtId="190" fontId="10" fillId="5" borderId="11" xfId="1" applyNumberFormat="1" applyFont="1" applyFill="1" applyBorder="1" applyAlignment="1">
      <alignment horizontal="right" vertical="top" wrapText="1"/>
    </xf>
    <xf numFmtId="190" fontId="10" fillId="0" borderId="11" xfId="1" applyNumberFormat="1" applyFont="1" applyFill="1" applyBorder="1" applyAlignment="1">
      <alignment horizontal="right" vertical="top" wrapText="1"/>
    </xf>
    <xf numFmtId="190" fontId="10" fillId="0" borderId="11" xfId="1" applyNumberFormat="1" applyFont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190" fontId="10" fillId="0" borderId="24" xfId="1" applyNumberFormat="1" applyFont="1" applyBorder="1" applyAlignment="1">
      <alignment horizontal="right" vertical="top" wrapText="1"/>
    </xf>
    <xf numFmtId="0" fontId="10" fillId="0" borderId="24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190" fontId="19" fillId="0" borderId="11" xfId="1" applyNumberFormat="1" applyFont="1" applyFill="1" applyBorder="1" applyAlignment="1">
      <alignment horizontal="right" vertical="top" wrapText="1"/>
    </xf>
    <xf numFmtId="0" fontId="19" fillId="0" borderId="18" xfId="0" applyFont="1" applyFill="1" applyBorder="1" applyAlignment="1">
      <alignment horizontal="left" vertical="top" wrapText="1"/>
    </xf>
    <xf numFmtId="190" fontId="19" fillId="0" borderId="18" xfId="1" applyNumberFormat="1" applyFont="1" applyFill="1" applyBorder="1" applyAlignment="1">
      <alignment horizontal="right" vertical="top" wrapText="1"/>
    </xf>
    <xf numFmtId="0" fontId="19" fillId="0" borderId="18" xfId="0" applyFont="1" applyFill="1" applyBorder="1" applyAlignment="1">
      <alignment horizontal="left" vertical="top"/>
    </xf>
    <xf numFmtId="190" fontId="10" fillId="0" borderId="18" xfId="1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right" vertical="top"/>
    </xf>
    <xf numFmtId="0" fontId="10" fillId="0" borderId="19" xfId="0" applyFont="1" applyBorder="1" applyAlignment="1">
      <alignment horizontal="right" vertical="top"/>
    </xf>
    <xf numFmtId="0" fontId="10" fillId="0" borderId="19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center" vertical="top" wrapText="1"/>
    </xf>
    <xf numFmtId="0" fontId="10" fillId="0" borderId="24" xfId="0" applyFont="1" applyBorder="1" applyAlignment="1">
      <alignment horizontal="right" vertical="top"/>
    </xf>
    <xf numFmtId="0" fontId="10" fillId="0" borderId="23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 shrinkToFit="1"/>
    </xf>
    <xf numFmtId="190" fontId="10" fillId="0" borderId="18" xfId="1" applyNumberFormat="1" applyFont="1" applyBorder="1" applyAlignment="1">
      <alignment horizontal="right" vertical="top" wrapText="1"/>
    </xf>
    <xf numFmtId="0" fontId="15" fillId="0" borderId="1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190" fontId="10" fillId="0" borderId="19" xfId="1" applyNumberFormat="1" applyFont="1" applyBorder="1" applyAlignment="1">
      <alignment horizontal="right" vertical="top" wrapText="1"/>
    </xf>
    <xf numFmtId="0" fontId="10" fillId="0" borderId="28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0" fillId="4" borderId="24" xfId="0" applyFont="1" applyFill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/>
    </xf>
    <xf numFmtId="0" fontId="17" fillId="0" borderId="24" xfId="0" applyFont="1" applyFill="1" applyBorder="1" applyAlignment="1">
      <alignment horizontal="left" vertical="top" wrapText="1"/>
    </xf>
    <xf numFmtId="0" fontId="13" fillId="0" borderId="18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left" vertical="top" wrapText="1"/>
    </xf>
    <xf numFmtId="190" fontId="13" fillId="0" borderId="18" xfId="1" applyNumberFormat="1" applyFont="1" applyBorder="1" applyAlignment="1">
      <alignment horizontal="right" vertical="top"/>
    </xf>
    <xf numFmtId="0" fontId="13" fillId="0" borderId="18" xfId="0" applyFont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190" fontId="13" fillId="0" borderId="11" xfId="1" applyNumberFormat="1" applyFont="1" applyBorder="1" applyAlignment="1">
      <alignment horizontal="right" vertical="top"/>
    </xf>
    <xf numFmtId="0" fontId="13" fillId="0" borderId="11" xfId="0" applyFont="1" applyBorder="1" applyAlignment="1">
      <alignment horizontal="left" vertical="top"/>
    </xf>
    <xf numFmtId="0" fontId="13" fillId="0" borderId="24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right" vertical="top"/>
    </xf>
    <xf numFmtId="0" fontId="10" fillId="5" borderId="19" xfId="0" applyFont="1" applyFill="1" applyBorder="1" applyAlignment="1">
      <alignment horizontal="right" vertical="top"/>
    </xf>
    <xf numFmtId="0" fontId="10" fillId="0" borderId="19" xfId="0" applyFont="1" applyBorder="1" applyAlignment="1">
      <alignment horizontal="right" vertical="top" wrapText="1"/>
    </xf>
    <xf numFmtId="0" fontId="11" fillId="0" borderId="24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 wrapText="1"/>
    </xf>
    <xf numFmtId="190" fontId="13" fillId="0" borderId="24" xfId="1" applyNumberFormat="1" applyFont="1" applyBorder="1" applyAlignment="1">
      <alignment horizontal="right" vertical="top"/>
    </xf>
    <xf numFmtId="0" fontId="13" fillId="0" borderId="24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190" fontId="11" fillId="0" borderId="11" xfId="1" applyNumberFormat="1" applyFont="1" applyBorder="1" applyAlignment="1">
      <alignment horizontal="right" vertical="top"/>
    </xf>
    <xf numFmtId="0" fontId="18" fillId="0" borderId="11" xfId="0" applyFont="1" applyBorder="1" applyAlignment="1">
      <alignment horizontal="left" vertical="top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190" fontId="10" fillId="0" borderId="0" xfId="1" applyNumberFormat="1" applyFont="1" applyBorder="1" applyAlignment="1">
      <alignment horizontal="right" vertical="top"/>
    </xf>
    <xf numFmtId="0" fontId="10" fillId="0" borderId="18" xfId="0" applyFont="1" applyFill="1" applyBorder="1" applyAlignment="1">
      <alignment horizontal="center" vertical="top" wrapText="1"/>
    </xf>
    <xf numFmtId="190" fontId="10" fillId="0" borderId="18" xfId="1" applyNumberFormat="1" applyFont="1" applyBorder="1" applyAlignment="1">
      <alignment vertical="top"/>
    </xf>
    <xf numFmtId="190" fontId="10" fillId="0" borderId="19" xfId="1" applyNumberFormat="1" applyFont="1" applyBorder="1" applyAlignment="1">
      <alignment vertical="top"/>
    </xf>
    <xf numFmtId="190" fontId="10" fillId="0" borderId="24" xfId="1" applyNumberFormat="1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0" fillId="0" borderId="24" xfId="0" applyFont="1" applyFill="1" applyBorder="1" applyAlignment="1">
      <alignment horizontal="right" vertical="top"/>
    </xf>
    <xf numFmtId="0" fontId="10" fillId="0" borderId="25" xfId="0" applyFont="1" applyFill="1" applyBorder="1" applyAlignment="1">
      <alignment horizontal="left" vertical="top"/>
    </xf>
    <xf numFmtId="0" fontId="10" fillId="0" borderId="26" xfId="0" applyFont="1" applyFill="1" applyBorder="1" applyAlignment="1">
      <alignment horizontal="left" vertical="top"/>
    </xf>
    <xf numFmtId="0" fontId="0" fillId="0" borderId="0" xfId="0" applyFill="1"/>
    <xf numFmtId="0" fontId="0" fillId="0" borderId="11" xfId="0" applyBorder="1"/>
    <xf numFmtId="0" fontId="13" fillId="0" borderId="24" xfId="0" applyFont="1" applyFill="1" applyBorder="1" applyAlignment="1">
      <alignment horizontal="center" vertical="top"/>
    </xf>
    <xf numFmtId="190" fontId="10" fillId="0" borderId="18" xfId="1" applyNumberFormat="1" applyFont="1" applyFill="1" applyBorder="1" applyAlignment="1">
      <alignment horizontal="right" vertical="top"/>
    </xf>
    <xf numFmtId="0" fontId="10" fillId="0" borderId="11" xfId="0" applyFont="1" applyFill="1" applyBorder="1" applyAlignment="1">
      <alignment horizontal="center" vertical="top" wrapText="1"/>
    </xf>
    <xf numFmtId="0" fontId="23" fillId="0" borderId="0" xfId="0" applyFont="1"/>
    <xf numFmtId="0" fontId="22" fillId="0" borderId="11" xfId="0" applyFont="1" applyBorder="1" applyAlignment="1">
      <alignment horizontal="center"/>
    </xf>
    <xf numFmtId="187" fontId="22" fillId="0" borderId="11" xfId="1" applyNumberFormat="1" applyFont="1" applyBorder="1" applyAlignment="1">
      <alignment horizontal="center"/>
    </xf>
    <xf numFmtId="0" fontId="22" fillId="0" borderId="11" xfId="0" applyFont="1" applyBorder="1"/>
    <xf numFmtId="0" fontId="23" fillId="0" borderId="12" xfId="0" applyFont="1" applyBorder="1" applyAlignment="1">
      <alignment horizontal="center"/>
    </xf>
    <xf numFmtId="0" fontId="23" fillId="0" borderId="1" xfId="0" applyFont="1" applyBorder="1"/>
    <xf numFmtId="0" fontId="23" fillId="0" borderId="13" xfId="0" applyFont="1" applyBorder="1" applyAlignment="1">
      <alignment horizontal="center"/>
    </xf>
    <xf numFmtId="0" fontId="23" fillId="0" borderId="4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187" fontId="23" fillId="0" borderId="0" xfId="1" applyNumberFormat="1" applyFont="1" applyBorder="1"/>
    <xf numFmtId="0" fontId="23" fillId="0" borderId="0" xfId="0" applyFont="1" applyAlignment="1">
      <alignment horizontal="center"/>
    </xf>
    <xf numFmtId="187" fontId="23" fillId="0" borderId="0" xfId="1" applyNumberFormat="1" applyFont="1"/>
    <xf numFmtId="187" fontId="23" fillId="0" borderId="18" xfId="1" applyNumberFormat="1" applyFont="1" applyBorder="1"/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187" fontId="23" fillId="0" borderId="19" xfId="1" applyNumberFormat="1" applyFont="1" applyBorder="1" applyAlignment="1">
      <alignment horizontal="right"/>
    </xf>
    <xf numFmtId="0" fontId="23" fillId="0" borderId="19" xfId="0" applyFont="1" applyBorder="1"/>
    <xf numFmtId="187" fontId="23" fillId="0" borderId="24" xfId="1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187" fontId="23" fillId="0" borderId="30" xfId="1" applyNumberFormat="1" applyFont="1" applyBorder="1"/>
    <xf numFmtId="0" fontId="23" fillId="0" borderId="23" xfId="0" applyFont="1" applyBorder="1" applyAlignment="1">
      <alignment horizontal="center"/>
    </xf>
    <xf numFmtId="187" fontId="23" fillId="0" borderId="18" xfId="1" applyNumberFormat="1" applyFont="1" applyBorder="1" applyAlignment="1">
      <alignment horizontal="right"/>
    </xf>
    <xf numFmtId="187" fontId="23" fillId="0" borderId="23" xfId="1" applyNumberFormat="1" applyFont="1" applyBorder="1" applyAlignment="1">
      <alignment horizontal="right"/>
    </xf>
    <xf numFmtId="187" fontId="23" fillId="0" borderId="25" xfId="1" applyNumberFormat="1" applyFont="1" applyBorder="1" applyAlignment="1">
      <alignment horizontal="right"/>
    </xf>
    <xf numFmtId="187" fontId="23" fillId="0" borderId="24" xfId="1" applyNumberFormat="1" applyFont="1" applyBorder="1"/>
    <xf numFmtId="187" fontId="23" fillId="0" borderId="23" xfId="1" applyNumberFormat="1" applyFont="1" applyBorder="1"/>
    <xf numFmtId="0" fontId="23" fillId="0" borderId="29" xfId="0" applyFont="1" applyBorder="1" applyAlignment="1">
      <alignment horizontal="center"/>
    </xf>
    <xf numFmtId="0" fontId="23" fillId="0" borderId="31" xfId="0" applyFont="1" applyBorder="1"/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190" fontId="10" fillId="0" borderId="18" xfId="1" applyNumberFormat="1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right" vertical="top"/>
    </xf>
    <xf numFmtId="0" fontId="10" fillId="0" borderId="18" xfId="0" applyFont="1" applyFill="1" applyBorder="1" applyAlignment="1">
      <alignment vertical="top"/>
    </xf>
    <xf numFmtId="0" fontId="1" fillId="0" borderId="0" xfId="0" applyFont="1"/>
    <xf numFmtId="0" fontId="10" fillId="0" borderId="11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 wrapText="1"/>
    </xf>
    <xf numFmtId="190" fontId="10" fillId="0" borderId="19" xfId="1" applyNumberFormat="1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vertical="top"/>
    </xf>
    <xf numFmtId="0" fontId="10" fillId="0" borderId="11" xfId="0" applyFont="1" applyBorder="1" applyAlignment="1">
      <alignment horizontal="right" vertical="top" wrapText="1"/>
    </xf>
    <xf numFmtId="0" fontId="0" fillId="0" borderId="19" xfId="0" applyBorder="1"/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187" fontId="6" fillId="0" borderId="19" xfId="1" applyNumberFormat="1" applyFont="1" applyBorder="1" applyAlignment="1">
      <alignment horizontal="right"/>
    </xf>
    <xf numFmtId="187" fontId="9" fillId="0" borderId="11" xfId="0" applyNumberFormat="1" applyFont="1" applyBorder="1" applyAlignment="1">
      <alignment horizontal="right"/>
    </xf>
    <xf numFmtId="187" fontId="9" fillId="0" borderId="11" xfId="1" applyNumberFormat="1" applyFont="1" applyBorder="1" applyAlignment="1">
      <alignment horizontal="right"/>
    </xf>
    <xf numFmtId="189" fontId="9" fillId="0" borderId="24" xfId="0" applyNumberFormat="1" applyFont="1" applyBorder="1"/>
    <xf numFmtId="187" fontId="9" fillId="0" borderId="24" xfId="1" applyNumberFormat="1" applyFont="1" applyBorder="1"/>
    <xf numFmtId="187" fontId="6" fillId="0" borderId="19" xfId="1" applyNumberFormat="1" applyFont="1" applyBorder="1"/>
    <xf numFmtId="189" fontId="6" fillId="0" borderId="19" xfId="0" applyNumberFormat="1" applyFont="1" applyFill="1" applyBorder="1" applyAlignment="1">
      <alignment horizontal="right"/>
    </xf>
    <xf numFmtId="187" fontId="6" fillId="0" borderId="24" xfId="1" applyNumberFormat="1" applyFont="1" applyBorder="1" applyAlignment="1">
      <alignment horizontal="right"/>
    </xf>
    <xf numFmtId="187" fontId="6" fillId="0" borderId="24" xfId="1" applyNumberFormat="1" applyFont="1" applyBorder="1"/>
    <xf numFmtId="189" fontId="9" fillId="0" borderId="11" xfId="0" applyNumberFormat="1" applyFont="1" applyBorder="1" applyAlignment="1">
      <alignment horizontal="right"/>
    </xf>
    <xf numFmtId="0" fontId="6" fillId="0" borderId="18" xfId="0" applyFont="1" applyBorder="1"/>
    <xf numFmtId="187" fontId="6" fillId="0" borderId="18" xfId="1" applyNumberFormat="1" applyFont="1" applyBorder="1"/>
    <xf numFmtId="189" fontId="6" fillId="0" borderId="19" xfId="0" applyNumberFormat="1" applyFont="1" applyBorder="1"/>
    <xf numFmtId="189" fontId="6" fillId="0" borderId="19" xfId="0" applyNumberFormat="1" applyFont="1" applyBorder="1" applyAlignment="1">
      <alignment horizontal="right"/>
    </xf>
    <xf numFmtId="189" fontId="9" fillId="0" borderId="11" xfId="0" applyNumberFormat="1" applyFont="1" applyFill="1" applyBorder="1" applyAlignment="1">
      <alignment horizontal="right"/>
    </xf>
    <xf numFmtId="0" fontId="6" fillId="0" borderId="19" xfId="0" applyFont="1" applyBorder="1"/>
    <xf numFmtId="0" fontId="6" fillId="0" borderId="19" xfId="0" applyNumberFormat="1" applyFont="1" applyBorder="1"/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190" fontId="10" fillId="0" borderId="31" xfId="1" applyNumberFormat="1" applyFont="1" applyBorder="1" applyAlignment="1">
      <alignment horizontal="right" vertical="top" wrapText="1"/>
    </xf>
    <xf numFmtId="0" fontId="10" fillId="0" borderId="24" xfId="0" applyFont="1" applyBorder="1" applyAlignment="1">
      <alignment vertical="top" wrapText="1"/>
    </xf>
    <xf numFmtId="0" fontId="10" fillId="0" borderId="18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/>
    </xf>
    <xf numFmtId="0" fontId="23" fillId="0" borderId="33" xfId="0" applyFont="1" applyBorder="1"/>
    <xf numFmtId="0" fontId="23" fillId="0" borderId="26" xfId="0" applyFont="1" applyBorder="1" applyAlignment="1">
      <alignment horizontal="center"/>
    </xf>
    <xf numFmtId="0" fontId="23" fillId="0" borderId="27" xfId="0" applyFont="1" applyBorder="1"/>
    <xf numFmtId="0" fontId="23" fillId="0" borderId="28" xfId="0" applyFont="1" applyBorder="1"/>
    <xf numFmtId="0" fontId="23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24" fillId="0" borderId="11" xfId="0" applyFont="1" applyFill="1" applyBorder="1" applyAlignment="1">
      <alignment horizontal="left" vertical="top"/>
    </xf>
    <xf numFmtId="0" fontId="24" fillId="0" borderId="11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89" fontId="13" fillId="7" borderId="24" xfId="1" applyNumberFormat="1" applyFont="1" applyFill="1" applyBorder="1" applyAlignment="1">
      <alignment horizontal="center" vertical="top"/>
    </xf>
    <xf numFmtId="190" fontId="10" fillId="7" borderId="18" xfId="1" applyNumberFormat="1" applyFont="1" applyFill="1" applyBorder="1" applyAlignment="1">
      <alignment vertical="top"/>
    </xf>
    <xf numFmtId="190" fontId="10" fillId="7" borderId="19" xfId="1" applyNumberFormat="1" applyFont="1" applyFill="1" applyBorder="1" applyAlignment="1">
      <alignment vertical="top"/>
    </xf>
    <xf numFmtId="190" fontId="10" fillId="7" borderId="24" xfId="1" applyNumberFormat="1" applyFont="1" applyFill="1" applyBorder="1" applyAlignment="1">
      <alignment vertical="top"/>
    </xf>
    <xf numFmtId="190" fontId="10" fillId="7" borderId="19" xfId="1" applyNumberFormat="1" applyFont="1" applyFill="1" applyBorder="1" applyAlignment="1">
      <alignment horizontal="right" vertical="top"/>
    </xf>
    <xf numFmtId="0" fontId="0" fillId="7" borderId="11" xfId="0" applyFill="1" applyBorder="1"/>
    <xf numFmtId="190" fontId="10" fillId="7" borderId="11" xfId="1" applyNumberFormat="1" applyFont="1" applyFill="1" applyBorder="1" applyAlignment="1">
      <alignment horizontal="right" vertical="top"/>
    </xf>
    <xf numFmtId="0" fontId="10" fillId="7" borderId="24" xfId="0" applyFont="1" applyFill="1" applyBorder="1" applyAlignment="1">
      <alignment horizontal="right" vertical="top"/>
    </xf>
    <xf numFmtId="0" fontId="10" fillId="7" borderId="11" xfId="0" applyFont="1" applyFill="1" applyBorder="1" applyAlignment="1">
      <alignment horizontal="right" vertical="top"/>
    </xf>
    <xf numFmtId="190" fontId="10" fillId="7" borderId="18" xfId="1" applyNumberFormat="1" applyFont="1" applyFill="1" applyBorder="1" applyAlignment="1">
      <alignment horizontal="right" vertical="top"/>
    </xf>
    <xf numFmtId="190" fontId="10" fillId="7" borderId="24" xfId="1" applyNumberFormat="1" applyFont="1" applyFill="1" applyBorder="1" applyAlignment="1">
      <alignment horizontal="right" vertical="top"/>
    </xf>
    <xf numFmtId="190" fontId="10" fillId="7" borderId="11" xfId="1" applyNumberFormat="1" applyFont="1" applyFill="1" applyBorder="1" applyAlignment="1">
      <alignment horizontal="right" vertical="top" wrapText="1"/>
    </xf>
    <xf numFmtId="190" fontId="10" fillId="7" borderId="24" xfId="1" applyNumberFormat="1" applyFont="1" applyFill="1" applyBorder="1" applyAlignment="1">
      <alignment horizontal="right" vertical="top" wrapText="1"/>
    </xf>
    <xf numFmtId="190" fontId="10" fillId="7" borderId="19" xfId="1" applyNumberFormat="1" applyFont="1" applyFill="1" applyBorder="1" applyAlignment="1">
      <alignment horizontal="right" vertical="top" wrapText="1"/>
    </xf>
    <xf numFmtId="190" fontId="10" fillId="7" borderId="18" xfId="1" applyNumberFormat="1" applyFont="1" applyFill="1" applyBorder="1" applyAlignment="1">
      <alignment horizontal="right" vertical="top" wrapText="1"/>
    </xf>
    <xf numFmtId="0" fontId="10" fillId="7" borderId="19" xfId="0" applyFont="1" applyFill="1" applyBorder="1" applyAlignment="1">
      <alignment horizontal="right" vertical="top" wrapText="1"/>
    </xf>
    <xf numFmtId="190" fontId="10" fillId="7" borderId="31" xfId="1" applyNumberFormat="1" applyFont="1" applyFill="1" applyBorder="1" applyAlignment="1">
      <alignment horizontal="right" vertical="top" wrapText="1"/>
    </xf>
    <xf numFmtId="190" fontId="10" fillId="7" borderId="0" xfId="1" applyNumberFormat="1" applyFont="1" applyFill="1" applyBorder="1" applyAlignment="1">
      <alignment horizontal="right" vertical="top" wrapText="1"/>
    </xf>
    <xf numFmtId="0" fontId="0" fillId="7" borderId="0" xfId="0" applyFill="1"/>
    <xf numFmtId="0" fontId="0" fillId="0" borderId="0" xfId="0" applyBorder="1"/>
    <xf numFmtId="0" fontId="0" fillId="0" borderId="0" xfId="0" applyFill="1" applyBorder="1"/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24" xfId="0" applyFont="1" applyFill="1" applyBorder="1" applyAlignment="1">
      <alignment horizontal="left" vertical="top"/>
    </xf>
    <xf numFmtId="187" fontId="26" fillId="0" borderId="25" xfId="1" applyNumberFormat="1" applyFont="1" applyBorder="1" applyAlignment="1">
      <alignment horizontal="right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24" fillId="0" borderId="11" xfId="0" applyFont="1" applyFill="1" applyBorder="1" applyAlignment="1">
      <alignment horizontal="left" vertical="top" wrapText="1"/>
    </xf>
    <xf numFmtId="3" fontId="10" fillId="0" borderId="19" xfId="0" applyNumberFormat="1" applyFont="1" applyBorder="1" applyAlignment="1">
      <alignment horizontal="right" vertical="top"/>
    </xf>
    <xf numFmtId="0" fontId="24" fillId="0" borderId="18" xfId="0" applyFont="1" applyFill="1" applyBorder="1" applyAlignment="1">
      <alignment horizontal="left" vertical="top"/>
    </xf>
    <xf numFmtId="0" fontId="24" fillId="0" borderId="24" xfId="0" applyFont="1" applyFill="1" applyBorder="1" applyAlignment="1">
      <alignment horizontal="left" vertical="top"/>
    </xf>
    <xf numFmtId="0" fontId="10" fillId="0" borderId="24" xfId="0" quotePrefix="1" applyFont="1" applyBorder="1" applyAlignment="1">
      <alignment horizontal="left" vertical="top" wrapText="1"/>
    </xf>
    <xf numFmtId="3" fontId="10" fillId="0" borderId="24" xfId="0" applyNumberFormat="1" applyFont="1" applyBorder="1" applyAlignment="1">
      <alignment horizontal="right" vertical="top"/>
    </xf>
    <xf numFmtId="0" fontId="10" fillId="0" borderId="19" xfId="0" quotePrefix="1" applyFont="1" applyFill="1" applyBorder="1" applyAlignment="1">
      <alignment horizontal="left" vertical="top" wrapText="1"/>
    </xf>
    <xf numFmtId="0" fontId="10" fillId="0" borderId="19" xfId="0" applyFont="1" applyBorder="1" applyAlignment="1">
      <alignment vertical="top" wrapText="1"/>
    </xf>
    <xf numFmtId="190" fontId="10" fillId="0" borderId="22" xfId="1" applyNumberFormat="1" applyFont="1" applyBorder="1" applyAlignment="1">
      <alignment horizontal="right" vertical="top" wrapText="1"/>
    </xf>
    <xf numFmtId="190" fontId="10" fillId="7" borderId="22" xfId="1" applyNumberFormat="1" applyFont="1" applyFill="1" applyBorder="1" applyAlignment="1">
      <alignment horizontal="right" vertical="top" wrapText="1"/>
    </xf>
    <xf numFmtId="187" fontId="26" fillId="0" borderId="19" xfId="1" applyNumberFormat="1" applyFont="1" applyBorder="1" applyAlignment="1">
      <alignment horizontal="right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188" fontId="9" fillId="0" borderId="0" xfId="1" applyNumberFormat="1" applyFont="1" applyBorder="1"/>
    <xf numFmtId="0" fontId="4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4" xfId="0" applyBorder="1"/>
    <xf numFmtId="0" fontId="0" fillId="0" borderId="21" xfId="0" applyBorder="1"/>
    <xf numFmtId="0" fontId="11" fillId="7" borderId="24" xfId="0" applyFont="1" applyFill="1" applyBorder="1" applyAlignment="1">
      <alignment horizontal="left" vertical="top"/>
    </xf>
    <xf numFmtId="190" fontId="24" fillId="0" borderId="11" xfId="1" applyNumberFormat="1" applyFont="1" applyBorder="1" applyAlignment="1">
      <alignment horizontal="right" vertical="top" wrapText="1"/>
    </xf>
    <xf numFmtId="190" fontId="24" fillId="7" borderId="11" xfId="1" applyNumberFormat="1" applyFont="1" applyFill="1" applyBorder="1" applyAlignment="1">
      <alignment horizontal="right" vertical="top" wrapText="1"/>
    </xf>
    <xf numFmtId="0" fontId="24" fillId="0" borderId="11" xfId="0" applyFont="1" applyBorder="1" applyAlignment="1">
      <alignment horizontal="left" vertical="top"/>
    </xf>
    <xf numFmtId="0" fontId="30" fillId="0" borderId="0" xfId="0" applyFont="1"/>
    <xf numFmtId="188" fontId="6" fillId="0" borderId="13" xfId="1" quotePrefix="1" applyNumberFormat="1" applyFont="1" applyBorder="1" applyAlignment="1">
      <alignment horizontal="center"/>
    </xf>
    <xf numFmtId="188" fontId="6" fillId="0" borderId="14" xfId="1" quotePrefix="1" applyNumberFormat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188" fontId="6" fillId="0" borderId="13" xfId="1" applyNumberFormat="1" applyFont="1" applyBorder="1" applyAlignment="1">
      <alignment horizontal="center"/>
    </xf>
    <xf numFmtId="188" fontId="6" fillId="0" borderId="14" xfId="1" applyNumberFormat="1" applyFont="1" applyBorder="1" applyAlignment="1">
      <alignment horizontal="center"/>
    </xf>
    <xf numFmtId="188" fontId="9" fillId="0" borderId="11" xfId="1" quotePrefix="1" applyNumberFormat="1" applyFont="1" applyBorder="1" applyAlignment="1">
      <alignment horizontal="center"/>
    </xf>
    <xf numFmtId="188" fontId="9" fillId="0" borderId="11" xfId="1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0" fillId="0" borderId="24" xfId="0" applyFont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190" fontId="13" fillId="0" borderId="0" xfId="1" applyNumberFormat="1" applyFont="1" applyBorder="1" applyAlignment="1">
      <alignment horizontal="right" vertical="top"/>
    </xf>
    <xf numFmtId="190" fontId="13" fillId="8" borderId="0" xfId="1" applyNumberFormat="1" applyFont="1" applyFill="1" applyBorder="1" applyAlignment="1">
      <alignment horizontal="right" vertical="top"/>
    </xf>
    <xf numFmtId="0" fontId="18" fillId="0" borderId="11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left" vertical="top"/>
    </xf>
    <xf numFmtId="0" fontId="28" fillId="0" borderId="0" xfId="0" applyFont="1" applyBorder="1" applyAlignment="1"/>
    <xf numFmtId="0" fontId="10" fillId="0" borderId="11" xfId="0" quotePrefix="1" applyFont="1" applyFill="1" applyBorder="1" applyAlignment="1">
      <alignment horizontal="left" vertical="top" wrapText="1"/>
    </xf>
    <xf numFmtId="0" fontId="31" fillId="0" borderId="0" xfId="0" applyFont="1"/>
    <xf numFmtId="0" fontId="10" fillId="0" borderId="30" xfId="0" applyFont="1" applyFill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24" fillId="0" borderId="1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6" xfId="0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8" xfId="0" applyBorder="1"/>
    <xf numFmtId="0" fontId="4" fillId="0" borderId="1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NumberFormat="1" applyFont="1" applyAlignment="1"/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1" fillId="0" borderId="11" xfId="0" applyFont="1" applyFill="1" applyBorder="1" applyAlignment="1">
      <alignment horizontal="left" vertical="top"/>
    </xf>
    <xf numFmtId="0" fontId="10" fillId="0" borderId="18" xfId="0" applyFont="1" applyFill="1" applyBorder="1" applyAlignment="1">
      <alignment horizontal="center" vertical="top"/>
    </xf>
    <xf numFmtId="0" fontId="10" fillId="0" borderId="24" xfId="0" applyFont="1" applyFill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top"/>
    </xf>
    <xf numFmtId="0" fontId="11" fillId="3" borderId="18" xfId="0" applyFont="1" applyFill="1" applyBorder="1" applyAlignment="1">
      <alignment horizontal="left" vertical="top"/>
    </xf>
    <xf numFmtId="0" fontId="10" fillId="0" borderId="19" xfId="0" applyFont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0" fillId="0" borderId="18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190" fontId="10" fillId="0" borderId="18" xfId="1" applyNumberFormat="1" applyFont="1" applyFill="1" applyBorder="1" applyAlignment="1">
      <alignment horizontal="right" vertical="top" wrapText="1"/>
    </xf>
    <xf numFmtId="190" fontId="10" fillId="0" borderId="24" xfId="1" applyNumberFormat="1" applyFont="1" applyFill="1" applyBorder="1" applyAlignment="1">
      <alignment horizontal="righ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/>
    </xf>
    <xf numFmtId="0" fontId="10" fillId="0" borderId="24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190" fontId="13" fillId="0" borderId="11" xfId="1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  <xf numFmtId="0" fontId="10" fillId="0" borderId="19" xfId="0" applyFont="1" applyFill="1" applyBorder="1" applyAlignment="1">
      <alignment horizontal="left" vertical="top"/>
    </xf>
    <xf numFmtId="0" fontId="14" fillId="0" borderId="18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1" fillId="0" borderId="30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/>
    </xf>
    <xf numFmtId="0" fontId="11" fillId="0" borderId="2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3" fillId="0" borderId="1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3" fillId="0" borderId="18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11" fillId="0" borderId="0" xfId="0" quotePrefix="1" applyFont="1" applyBorder="1" applyAlignment="1">
      <alignment horizontal="left" vertical="top"/>
    </xf>
    <xf numFmtId="0" fontId="0" fillId="0" borderId="19" xfId="0" applyBorder="1" applyAlignment="1">
      <alignment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1" fillId="0" borderId="21" xfId="0" applyFont="1" applyFill="1" applyBorder="1" applyAlignment="1">
      <alignment horizontal="left" vertical="top" wrapText="1"/>
    </xf>
    <xf numFmtId="0" fontId="28" fillId="0" borderId="21" xfId="0" applyFont="1" applyBorder="1" applyAlignment="1"/>
    <xf numFmtId="0" fontId="11" fillId="0" borderId="0" xfId="0" quotePrefix="1" applyFont="1" applyFill="1" applyBorder="1" applyAlignment="1">
      <alignment horizontal="left" vertical="top" wrapText="1"/>
    </xf>
    <xf numFmtId="0" fontId="28" fillId="0" borderId="0" xfId="0" applyFont="1" applyBorder="1" applyAlignment="1"/>
    <xf numFmtId="0" fontId="11" fillId="0" borderId="0" xfId="0" applyFont="1" applyBorder="1" applyAlignment="1">
      <alignment horizontal="left" vertical="top" wrapText="1"/>
    </xf>
    <xf numFmtId="0" fontId="11" fillId="0" borderId="23" xfId="0" quotePrefix="1" applyFont="1" applyFill="1" applyBorder="1" applyAlignment="1">
      <alignment horizontal="left" vertical="top" wrapText="1"/>
    </xf>
    <xf numFmtId="0" fontId="28" fillId="0" borderId="0" xfId="0" applyFont="1" applyAlignment="1"/>
    <xf numFmtId="0" fontId="11" fillId="0" borderId="27" xfId="0" applyFont="1" applyBorder="1" applyAlignment="1">
      <alignment horizontal="left" vertical="top"/>
    </xf>
    <xf numFmtId="0" fontId="11" fillId="0" borderId="20" xfId="0" applyFont="1" applyBorder="1" applyAlignment="1">
      <alignment horizontal="left" vertical="top"/>
    </xf>
    <xf numFmtId="0" fontId="11" fillId="0" borderId="19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/>
    </xf>
    <xf numFmtId="0" fontId="11" fillId="0" borderId="28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1" fillId="0" borderId="19" xfId="0" applyFont="1" applyBorder="1" applyAlignment="1">
      <alignment horizontal="left" vertical="top" wrapText="1"/>
    </xf>
    <xf numFmtId="0" fontId="11" fillId="6" borderId="24" xfId="0" applyFont="1" applyFill="1" applyBorder="1" applyAlignment="1">
      <alignment horizontal="left" vertical="top"/>
    </xf>
    <xf numFmtId="0" fontId="11" fillId="6" borderId="11" xfId="0" applyFont="1" applyFill="1" applyBorder="1" applyAlignment="1">
      <alignment horizontal="left" vertical="top"/>
    </xf>
    <xf numFmtId="0" fontId="11" fillId="0" borderId="27" xfId="0" applyFont="1" applyFill="1" applyBorder="1" applyAlignment="1">
      <alignment horizontal="left" vertical="top"/>
    </xf>
    <xf numFmtId="0" fontId="0" fillId="0" borderId="27" xfId="0" applyBorder="1" applyAlignment="1">
      <alignment vertical="top"/>
    </xf>
    <xf numFmtId="0" fontId="11" fillId="0" borderId="23" xfId="0" applyFont="1" applyFill="1" applyBorder="1" applyAlignment="1">
      <alignment horizontal="left" vertical="top" wrapText="1"/>
    </xf>
    <xf numFmtId="0" fontId="11" fillId="0" borderId="0" xfId="0" quotePrefix="1" applyFont="1" applyFill="1" applyBorder="1" applyAlignment="1">
      <alignment horizontal="left" vertical="top"/>
    </xf>
    <xf numFmtId="0" fontId="29" fillId="0" borderId="0" xfId="0" applyFont="1" applyAlignment="1"/>
    <xf numFmtId="0" fontId="11" fillId="0" borderId="0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center" vertical="top"/>
    </xf>
    <xf numFmtId="0" fontId="15" fillId="0" borderId="18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4" xfId="0" applyFont="1" applyBorder="1" applyAlignment="1">
      <alignment horizontal="center"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18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CC99"/>
      <color rgb="FFFFFFCC"/>
      <color rgb="FFFF99CC"/>
      <color rgb="FFEFFEB8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view="pageLayout" workbookViewId="0">
      <selection activeCell="D7" sqref="D7"/>
    </sheetView>
  </sheetViews>
  <sheetFormatPr defaultRowHeight="23.25" customHeight="1"/>
  <cols>
    <col min="1" max="3" width="9.140625" style="1"/>
    <col min="4" max="4" width="8.28515625" style="1" customWidth="1"/>
    <col min="5" max="5" width="2.28515625" style="1" customWidth="1"/>
    <col min="6" max="6" width="9.42578125" style="1" customWidth="1"/>
    <col min="7" max="7" width="8.7109375" style="1" customWidth="1"/>
    <col min="8" max="8" width="8.42578125" style="1" customWidth="1"/>
    <col min="9" max="9" width="9.140625" style="1" customWidth="1"/>
    <col min="10" max="10" width="8.28515625" style="1" customWidth="1"/>
    <col min="11" max="11" width="11" style="1" customWidth="1"/>
    <col min="12" max="12" width="9.140625" style="1"/>
    <col min="13" max="13" width="15.28515625" style="1" bestFit="1" customWidth="1"/>
    <col min="14" max="16384" width="9.140625" style="1"/>
  </cols>
  <sheetData>
    <row r="1" spans="1:11" ht="14.25" customHeight="1">
      <c r="K1" s="17">
        <v>10</v>
      </c>
    </row>
    <row r="2" spans="1:11" ht="23.25" customHeight="1">
      <c r="A2" s="361"/>
      <c r="B2" s="361"/>
      <c r="C2" s="361"/>
      <c r="D2" s="361"/>
      <c r="E2" s="361"/>
      <c r="F2" s="361"/>
      <c r="G2" s="361"/>
      <c r="H2" s="361"/>
      <c r="I2" s="361"/>
      <c r="J2" s="361"/>
      <c r="K2" s="361"/>
    </row>
    <row r="3" spans="1:11" ht="23.25" customHeight="1">
      <c r="A3" s="337" t="s">
        <v>1365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</row>
    <row r="4" spans="1:11" ht="23.25" customHeight="1">
      <c r="A4" s="2" t="s">
        <v>1364</v>
      </c>
    </row>
    <row r="5" spans="1:11" s="359" customFormat="1" ht="23.25" customHeight="1">
      <c r="A5" s="369" t="s">
        <v>1362</v>
      </c>
    </row>
    <row r="6" spans="1:11" s="359" customFormat="1" ht="23.25" customHeight="1">
      <c r="A6" s="369" t="s">
        <v>1363</v>
      </c>
    </row>
    <row r="7" spans="1:11" ht="23.25" customHeight="1">
      <c r="A7" s="2" t="s">
        <v>1360</v>
      </c>
      <c r="C7" s="2"/>
      <c r="D7" s="1" t="s">
        <v>302</v>
      </c>
    </row>
    <row r="8" spans="1:11" ht="23.25" customHeight="1">
      <c r="A8" s="362" t="s">
        <v>242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</row>
    <row r="9" spans="1:11" ht="23.25" customHeight="1">
      <c r="A9" s="2" t="s">
        <v>1361</v>
      </c>
    </row>
    <row r="10" spans="1:11" ht="23.25" customHeight="1">
      <c r="A10" s="1" t="s">
        <v>1358</v>
      </c>
    </row>
    <row r="11" spans="1:11" s="368" customFormat="1" ht="23.25" customHeight="1">
      <c r="A11" s="368" t="s">
        <v>1359</v>
      </c>
    </row>
    <row r="12" spans="1:11" ht="23.25" customHeight="1">
      <c r="A12" s="1" t="s">
        <v>1360</v>
      </c>
    </row>
    <row r="13" spans="1:11" ht="23.25" customHeight="1">
      <c r="A13" s="370" t="s">
        <v>243</v>
      </c>
      <c r="B13" s="371"/>
      <c r="C13" s="371"/>
      <c r="D13" s="371"/>
      <c r="E13" s="371"/>
      <c r="F13" s="372"/>
      <c r="G13" s="367" t="s">
        <v>244</v>
      </c>
      <c r="H13" s="367"/>
      <c r="I13" s="367"/>
      <c r="J13" s="367"/>
    </row>
    <row r="14" spans="1:11" ht="23.25" customHeight="1">
      <c r="A14" s="373"/>
      <c r="B14" s="374"/>
      <c r="C14" s="374"/>
      <c r="D14" s="374"/>
      <c r="E14" s="374"/>
      <c r="F14" s="375"/>
      <c r="G14" s="367" t="s">
        <v>279</v>
      </c>
      <c r="H14" s="367"/>
      <c r="I14" s="367" t="s">
        <v>280</v>
      </c>
      <c r="J14" s="367"/>
    </row>
    <row r="15" spans="1:11" ht="23.25" customHeight="1">
      <c r="A15" s="15" t="s">
        <v>245</v>
      </c>
      <c r="B15" s="3"/>
      <c r="C15" s="3"/>
      <c r="D15" s="3"/>
      <c r="E15" s="3"/>
      <c r="F15" s="4"/>
      <c r="G15" s="366"/>
      <c r="H15" s="366"/>
      <c r="I15" s="366"/>
      <c r="J15" s="366"/>
    </row>
    <row r="16" spans="1:11" ht="23.25" customHeight="1">
      <c r="A16" s="5" t="s">
        <v>246</v>
      </c>
      <c r="B16" s="6"/>
      <c r="C16" s="6"/>
      <c r="D16" s="6"/>
      <c r="E16" s="6"/>
      <c r="F16" s="7"/>
      <c r="G16" s="357">
        <v>1</v>
      </c>
      <c r="H16" s="357"/>
      <c r="I16" s="357">
        <v>0</v>
      </c>
      <c r="J16" s="357"/>
    </row>
    <row r="17" spans="1:10" ht="23.25" customHeight="1">
      <c r="A17" s="5" t="s">
        <v>264</v>
      </c>
      <c r="B17" s="6"/>
      <c r="C17" s="6"/>
      <c r="D17" s="6"/>
      <c r="E17" s="6"/>
      <c r="F17" s="7"/>
      <c r="G17" s="357">
        <v>15</v>
      </c>
      <c r="H17" s="357"/>
      <c r="I17" s="357">
        <v>12</v>
      </c>
      <c r="J17" s="357"/>
    </row>
    <row r="18" spans="1:10" ht="23.25" customHeight="1">
      <c r="A18" s="5" t="s">
        <v>265</v>
      </c>
      <c r="B18" s="6"/>
      <c r="C18" s="6"/>
      <c r="D18" s="6"/>
      <c r="E18" s="6"/>
      <c r="F18" s="7"/>
      <c r="G18" s="357">
        <v>1</v>
      </c>
      <c r="H18" s="357"/>
      <c r="I18" s="357">
        <v>0</v>
      </c>
      <c r="J18" s="357"/>
    </row>
    <row r="19" spans="1:10" ht="23.25" customHeight="1">
      <c r="A19" s="16" t="s">
        <v>266</v>
      </c>
      <c r="B19" s="11"/>
      <c r="C19" s="11"/>
      <c r="D19" s="11"/>
      <c r="E19" s="11"/>
      <c r="F19" s="12"/>
      <c r="G19" s="353"/>
      <c r="H19" s="353"/>
      <c r="I19" s="353"/>
      <c r="J19" s="353"/>
    </row>
    <row r="20" spans="1:10" ht="23.25" customHeight="1">
      <c r="A20" s="5" t="s">
        <v>267</v>
      </c>
      <c r="B20" s="6"/>
      <c r="C20" s="6"/>
      <c r="D20" s="6"/>
      <c r="E20" s="6"/>
      <c r="F20" s="7"/>
      <c r="G20" s="357">
        <v>9</v>
      </c>
      <c r="H20" s="357"/>
      <c r="I20" s="357">
        <v>3</v>
      </c>
      <c r="J20" s="357"/>
    </row>
    <row r="21" spans="1:10" ht="23.25" customHeight="1">
      <c r="A21" s="5" t="s">
        <v>268</v>
      </c>
      <c r="B21" s="6"/>
      <c r="C21" s="6" t="s">
        <v>302</v>
      </c>
      <c r="D21" s="6"/>
      <c r="E21" s="6"/>
      <c r="F21" s="7"/>
      <c r="G21" s="357">
        <v>14</v>
      </c>
      <c r="H21" s="357"/>
      <c r="I21" s="357">
        <v>10</v>
      </c>
      <c r="J21" s="357"/>
    </row>
    <row r="22" spans="1:10" ht="23.25" customHeight="1">
      <c r="A22" s="5" t="s">
        <v>269</v>
      </c>
      <c r="B22" s="6"/>
      <c r="C22" s="6"/>
      <c r="D22" s="6"/>
      <c r="E22" s="6"/>
      <c r="F22" s="7"/>
      <c r="G22" s="357">
        <v>8</v>
      </c>
      <c r="H22" s="357"/>
      <c r="I22" s="357">
        <v>5</v>
      </c>
      <c r="J22" s="357"/>
    </row>
    <row r="23" spans="1:10" ht="23.25" customHeight="1">
      <c r="A23" s="8" t="s">
        <v>270</v>
      </c>
      <c r="B23" s="9"/>
      <c r="C23" s="9"/>
      <c r="D23" s="9"/>
      <c r="E23" s="9"/>
      <c r="F23" s="10"/>
      <c r="G23" s="360">
        <v>4</v>
      </c>
      <c r="H23" s="360"/>
      <c r="I23" s="360">
        <v>4</v>
      </c>
      <c r="J23" s="360"/>
    </row>
    <row r="24" spans="1:10" ht="23.25" customHeight="1">
      <c r="A24" s="16" t="s">
        <v>271</v>
      </c>
      <c r="B24" s="11"/>
      <c r="C24" s="11"/>
      <c r="D24" s="11"/>
      <c r="E24" s="11"/>
      <c r="F24" s="12"/>
      <c r="G24" s="353"/>
      <c r="H24" s="353"/>
      <c r="I24" s="353"/>
      <c r="J24" s="353"/>
    </row>
    <row r="25" spans="1:10" ht="23.25" customHeight="1">
      <c r="A25" s="5" t="s">
        <v>272</v>
      </c>
      <c r="B25" s="6"/>
      <c r="C25" s="6"/>
      <c r="D25" s="6"/>
      <c r="E25" s="6"/>
      <c r="F25" s="7"/>
      <c r="G25" s="357">
        <v>3</v>
      </c>
      <c r="H25" s="357"/>
      <c r="I25" s="357">
        <v>0</v>
      </c>
      <c r="J25" s="357"/>
    </row>
    <row r="26" spans="1:10" ht="23.25" customHeight="1">
      <c r="A26" s="8" t="s">
        <v>273</v>
      </c>
      <c r="B26" s="9"/>
      <c r="C26" s="9"/>
      <c r="D26" s="9"/>
      <c r="E26" s="9"/>
      <c r="F26" s="10"/>
      <c r="G26" s="360">
        <v>0</v>
      </c>
      <c r="H26" s="360"/>
      <c r="I26" s="360">
        <v>0</v>
      </c>
      <c r="J26" s="360"/>
    </row>
    <row r="27" spans="1:10" ht="23.25" customHeight="1">
      <c r="A27" s="16" t="s">
        <v>274</v>
      </c>
      <c r="B27" s="11"/>
      <c r="C27" s="11"/>
      <c r="D27" s="11"/>
      <c r="E27" s="11"/>
      <c r="F27" s="12"/>
      <c r="G27" s="353"/>
      <c r="H27" s="353"/>
      <c r="I27" s="353"/>
      <c r="J27" s="353"/>
    </row>
    <row r="28" spans="1:10" ht="23.25" customHeight="1">
      <c r="A28" s="5" t="s">
        <v>275</v>
      </c>
      <c r="B28" s="6"/>
      <c r="C28" s="6"/>
      <c r="D28" s="6"/>
      <c r="E28" s="6"/>
      <c r="F28" s="7"/>
      <c r="G28" s="357">
        <v>3</v>
      </c>
      <c r="H28" s="357"/>
      <c r="I28" s="357">
        <v>3</v>
      </c>
      <c r="J28" s="357"/>
    </row>
    <row r="29" spans="1:10" ht="23.25" customHeight="1">
      <c r="A29" s="8" t="s">
        <v>276</v>
      </c>
      <c r="B29" s="9"/>
      <c r="C29" s="9"/>
      <c r="D29" s="9"/>
      <c r="E29" s="9"/>
      <c r="F29" s="10"/>
      <c r="G29" s="360">
        <v>8</v>
      </c>
      <c r="H29" s="360"/>
      <c r="I29" s="360">
        <v>7</v>
      </c>
      <c r="J29" s="360"/>
    </row>
    <row r="30" spans="1:10" s="14" customFormat="1" ht="23.25" customHeight="1">
      <c r="A30" s="363" t="s">
        <v>277</v>
      </c>
      <c r="B30" s="364"/>
      <c r="C30" s="364"/>
      <c r="D30" s="364"/>
      <c r="E30" s="364"/>
      <c r="F30" s="365"/>
      <c r="G30" s="342">
        <f>SUM(G16:H29)</f>
        <v>66</v>
      </c>
      <c r="H30" s="342"/>
      <c r="I30" s="342">
        <f>SUM(I16:J29)</f>
        <v>44</v>
      </c>
      <c r="J30" s="342"/>
    </row>
    <row r="36" spans="1:11" ht="23.25" customHeight="1">
      <c r="K36" s="1">
        <v>11</v>
      </c>
    </row>
    <row r="39" spans="1:11" s="359" customFormat="1" ht="23.25" customHeight="1">
      <c r="A39" s="358" t="s">
        <v>1335</v>
      </c>
    </row>
    <row r="40" spans="1:11" ht="27" customHeight="1">
      <c r="A40" s="340" t="s">
        <v>243</v>
      </c>
      <c r="B40" s="340"/>
      <c r="C40" s="340"/>
      <c r="D40" s="340"/>
      <c r="E40" s="340"/>
      <c r="F40" s="354" t="s">
        <v>244</v>
      </c>
      <c r="G40" s="355"/>
      <c r="H40" s="354" t="s">
        <v>1341</v>
      </c>
      <c r="I40" s="355"/>
      <c r="J40" s="356" t="s">
        <v>244</v>
      </c>
      <c r="K40" s="356"/>
    </row>
    <row r="41" spans="1:11" ht="26.25" customHeight="1">
      <c r="A41" s="340"/>
      <c r="B41" s="340"/>
      <c r="C41" s="340"/>
      <c r="D41" s="340"/>
      <c r="E41" s="340"/>
      <c r="F41" s="338" t="s">
        <v>1340</v>
      </c>
      <c r="G41" s="352"/>
      <c r="H41" s="338" t="s">
        <v>1342</v>
      </c>
      <c r="I41" s="339"/>
      <c r="J41" s="338" t="s">
        <v>1343</v>
      </c>
      <c r="K41" s="339"/>
    </row>
    <row r="42" spans="1:11" ht="23.25" customHeight="1">
      <c r="A42" s="340"/>
      <c r="B42" s="340"/>
      <c r="C42" s="340"/>
      <c r="D42" s="340"/>
      <c r="E42" s="340"/>
      <c r="F42" s="295" t="s">
        <v>1344</v>
      </c>
      <c r="G42" s="13" t="s">
        <v>278</v>
      </c>
      <c r="H42" s="295" t="s">
        <v>1344</v>
      </c>
      <c r="I42" s="13" t="s">
        <v>278</v>
      </c>
      <c r="J42" s="295" t="s">
        <v>1344</v>
      </c>
      <c r="K42" s="13" t="s">
        <v>278</v>
      </c>
    </row>
    <row r="43" spans="1:11" ht="23.25" customHeight="1">
      <c r="A43" s="343" t="s">
        <v>1336</v>
      </c>
      <c r="B43" s="344"/>
      <c r="C43" s="344"/>
      <c r="D43" s="344"/>
      <c r="E43" s="345"/>
      <c r="F43" s="294">
        <v>12</v>
      </c>
      <c r="G43" s="294">
        <v>70.59</v>
      </c>
      <c r="H43" s="294">
        <v>5</v>
      </c>
      <c r="I43" s="294">
        <v>29.41</v>
      </c>
      <c r="J43" s="305" t="s">
        <v>1351</v>
      </c>
      <c r="K43" s="294">
        <v>100</v>
      </c>
    </row>
    <row r="44" spans="1:11" ht="23.25" customHeight="1">
      <c r="A44" s="346" t="s">
        <v>1337</v>
      </c>
      <c r="B44" s="347"/>
      <c r="C44" s="347"/>
      <c r="D44" s="347"/>
      <c r="E44" s="348"/>
      <c r="F44" s="303" t="s">
        <v>1345</v>
      </c>
      <c r="G44" s="306">
        <v>62.86</v>
      </c>
      <c r="H44" s="303" t="s">
        <v>1348</v>
      </c>
      <c r="I44" s="306">
        <v>37.14</v>
      </c>
      <c r="J44" s="303" t="s">
        <v>1352</v>
      </c>
      <c r="K44" s="303" t="s">
        <v>1354</v>
      </c>
    </row>
    <row r="45" spans="1:11" ht="23.25" customHeight="1">
      <c r="A45" s="346" t="s">
        <v>1338</v>
      </c>
      <c r="B45" s="347"/>
      <c r="C45" s="347"/>
      <c r="D45" s="347"/>
      <c r="E45" s="348"/>
      <c r="F45" s="303" t="s">
        <v>1346</v>
      </c>
      <c r="G45" s="303" t="s">
        <v>1346</v>
      </c>
      <c r="H45" s="303" t="s">
        <v>1349</v>
      </c>
      <c r="I45" s="306">
        <v>100</v>
      </c>
      <c r="J45" s="303" t="s">
        <v>1349</v>
      </c>
      <c r="K45" s="294">
        <v>100</v>
      </c>
    </row>
    <row r="46" spans="1:11" ht="23.25" customHeight="1">
      <c r="A46" s="349" t="s">
        <v>1339</v>
      </c>
      <c r="B46" s="350"/>
      <c r="C46" s="350"/>
      <c r="D46" s="350"/>
      <c r="E46" s="351"/>
      <c r="F46" s="304" t="s">
        <v>1347</v>
      </c>
      <c r="G46" s="307">
        <v>90.91</v>
      </c>
      <c r="H46" s="304" t="s">
        <v>1350</v>
      </c>
      <c r="I46" s="307">
        <v>9.09</v>
      </c>
      <c r="J46" s="304" t="s">
        <v>1353</v>
      </c>
      <c r="K46" s="294">
        <v>100</v>
      </c>
    </row>
    <row r="47" spans="1:11" s="24" customFormat="1" ht="23.25" customHeight="1">
      <c r="A47" s="341" t="s">
        <v>277</v>
      </c>
      <c r="B47" s="341"/>
      <c r="C47" s="341"/>
      <c r="D47" s="341"/>
      <c r="E47" s="341"/>
      <c r="F47" s="308" t="s">
        <v>1355</v>
      </c>
      <c r="G47" s="309">
        <v>66.67</v>
      </c>
      <c r="H47" s="308" t="s">
        <v>1345</v>
      </c>
      <c r="I47" s="308" t="s">
        <v>1356</v>
      </c>
      <c r="J47" s="308" t="s">
        <v>1357</v>
      </c>
      <c r="K47" s="308" t="s">
        <v>1354</v>
      </c>
    </row>
    <row r="48" spans="1:11" s="24" customFormat="1" ht="23.25" customHeight="1">
      <c r="A48" s="292"/>
      <c r="B48" s="292"/>
      <c r="C48" s="292"/>
      <c r="D48" s="292"/>
      <c r="E48" s="292"/>
      <c r="F48" s="293"/>
      <c r="G48" s="293"/>
      <c r="H48" s="293"/>
      <c r="I48" s="293"/>
      <c r="J48" s="293"/>
      <c r="K48" s="293"/>
    </row>
    <row r="50" s="368" customFormat="1" ht="23.25" customHeight="1"/>
    <row r="51" s="368" customFormat="1" ht="23.25" customHeight="1"/>
  </sheetData>
  <mergeCells count="58">
    <mergeCell ref="A6:XFD6"/>
    <mergeCell ref="A5:XFD5"/>
    <mergeCell ref="A50:XFD50"/>
    <mergeCell ref="A51:XFD51"/>
    <mergeCell ref="I14:J14"/>
    <mergeCell ref="A13:F14"/>
    <mergeCell ref="G13:J13"/>
    <mergeCell ref="I15:J15"/>
    <mergeCell ref="I16:J16"/>
    <mergeCell ref="G24:H24"/>
    <mergeCell ref="G20:H20"/>
    <mergeCell ref="G21:H21"/>
    <mergeCell ref="G22:H22"/>
    <mergeCell ref="G23:H23"/>
    <mergeCell ref="I17:J17"/>
    <mergeCell ref="I18:J18"/>
    <mergeCell ref="A2:K2"/>
    <mergeCell ref="A8:K8"/>
    <mergeCell ref="A30:F30"/>
    <mergeCell ref="G15:H15"/>
    <mergeCell ref="G16:H16"/>
    <mergeCell ref="G17:H17"/>
    <mergeCell ref="G18:H18"/>
    <mergeCell ref="G19:H19"/>
    <mergeCell ref="G14:H14"/>
    <mergeCell ref="G25:H25"/>
    <mergeCell ref="I22:J22"/>
    <mergeCell ref="I23:J23"/>
    <mergeCell ref="I24:J24"/>
    <mergeCell ref="I25:J25"/>
    <mergeCell ref="I21:J21"/>
    <mergeCell ref="A11:XFD11"/>
    <mergeCell ref="I19:J19"/>
    <mergeCell ref="I20:J20"/>
    <mergeCell ref="I26:J26"/>
    <mergeCell ref="G26:H26"/>
    <mergeCell ref="I27:J27"/>
    <mergeCell ref="I28:J28"/>
    <mergeCell ref="A39:XFD39"/>
    <mergeCell ref="I29:J29"/>
    <mergeCell ref="G28:H28"/>
    <mergeCell ref="G29:H29"/>
    <mergeCell ref="A3:K3"/>
    <mergeCell ref="H41:I41"/>
    <mergeCell ref="J41:K41"/>
    <mergeCell ref="A40:E42"/>
    <mergeCell ref="A47:E47"/>
    <mergeCell ref="G30:H30"/>
    <mergeCell ref="A43:E43"/>
    <mergeCell ref="A44:E44"/>
    <mergeCell ref="A45:E45"/>
    <mergeCell ref="A46:E46"/>
    <mergeCell ref="F41:G41"/>
    <mergeCell ref="G27:H27"/>
    <mergeCell ref="I30:J30"/>
    <mergeCell ref="F40:G40"/>
    <mergeCell ref="H40:I40"/>
    <mergeCell ref="J40:K40"/>
  </mergeCells>
  <phoneticPr fontId="5" type="noConversion"/>
  <pageMargins left="0.93" right="0.15748031496062992" top="0.43307086614173229" bottom="0.35433070866141736" header="0.27559055118110237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showWhiteSpace="0" view="pageLayout" topLeftCell="B1" workbookViewId="0">
      <selection activeCell="C25" sqref="C25"/>
    </sheetView>
  </sheetViews>
  <sheetFormatPr defaultRowHeight="23.25" customHeight="1"/>
  <cols>
    <col min="1" max="5" width="9.140625" style="1"/>
    <col min="6" max="6" width="7.140625" style="1" customWidth="1"/>
    <col min="7" max="7" width="8.28515625" style="1" customWidth="1"/>
    <col min="8" max="8" width="12.7109375" style="30" customWidth="1"/>
    <col min="9" max="9" width="7.7109375" style="1" customWidth="1"/>
    <col min="10" max="10" width="12.42578125" style="1" customWidth="1"/>
    <col min="11" max="11" width="8.140625" style="1" customWidth="1"/>
    <col min="12" max="12" width="12.7109375" style="1" customWidth="1"/>
    <col min="13" max="13" width="8.42578125" style="1" customWidth="1"/>
    <col min="14" max="14" width="13.85546875" style="1" customWidth="1"/>
    <col min="15" max="16384" width="9.140625" style="1"/>
  </cols>
  <sheetData>
    <row r="1" spans="1:14" ht="21" customHeight="1">
      <c r="A1" s="362" t="s">
        <v>241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4" ht="21" customHeight="1">
      <c r="A2" s="362" t="s">
        <v>994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1:14" ht="23.25" hidden="1" customHeight="1">
      <c r="A3" s="362" t="s">
        <v>281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</row>
    <row r="4" spans="1:14" ht="23.25" hidden="1" customHeight="1">
      <c r="A4" s="362" t="s">
        <v>282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</row>
    <row r="5" spans="1:14" ht="23.25" hidden="1" customHeight="1">
      <c r="A5" s="362" t="s">
        <v>287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</row>
    <row r="6" spans="1:14" ht="23.25" hidden="1" customHeight="1">
      <c r="A6" s="362" t="s">
        <v>283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</row>
    <row r="7" spans="1:14" ht="23.25" hidden="1" customHeight="1">
      <c r="A7" s="14"/>
      <c r="B7" s="14"/>
      <c r="C7" s="14"/>
      <c r="D7" s="14"/>
      <c r="E7" s="14"/>
      <c r="F7" s="14"/>
      <c r="G7" s="14"/>
      <c r="H7" s="28"/>
      <c r="I7" s="14"/>
      <c r="J7" s="14"/>
      <c r="K7" s="14"/>
      <c r="L7" s="14"/>
      <c r="M7" s="14"/>
      <c r="N7" s="14"/>
    </row>
    <row r="8" spans="1:14" s="14" customFormat="1" ht="23.25" customHeight="1">
      <c r="A8" s="370" t="s">
        <v>243</v>
      </c>
      <c r="B8" s="371"/>
      <c r="C8" s="371"/>
      <c r="D8" s="371"/>
      <c r="E8" s="371"/>
      <c r="F8" s="372"/>
      <c r="G8" s="356" t="s">
        <v>286</v>
      </c>
      <c r="H8" s="356"/>
      <c r="I8" s="356" t="s">
        <v>475</v>
      </c>
      <c r="J8" s="356"/>
      <c r="K8" s="356" t="s">
        <v>993</v>
      </c>
      <c r="L8" s="356"/>
      <c r="M8" s="356" t="s">
        <v>284</v>
      </c>
      <c r="N8" s="356"/>
    </row>
    <row r="9" spans="1:14" s="27" customFormat="1" ht="37.5" customHeight="1">
      <c r="A9" s="373"/>
      <c r="B9" s="374"/>
      <c r="C9" s="374"/>
      <c r="D9" s="374"/>
      <c r="E9" s="374"/>
      <c r="F9" s="375"/>
      <c r="G9" s="18" t="s">
        <v>244</v>
      </c>
      <c r="H9" s="29" t="s">
        <v>285</v>
      </c>
      <c r="I9" s="18" t="s">
        <v>244</v>
      </c>
      <c r="J9" s="18" t="s">
        <v>285</v>
      </c>
      <c r="K9" s="18" t="s">
        <v>244</v>
      </c>
      <c r="L9" s="18" t="s">
        <v>285</v>
      </c>
      <c r="M9" s="18" t="s">
        <v>244</v>
      </c>
      <c r="N9" s="18" t="s">
        <v>285</v>
      </c>
    </row>
    <row r="10" spans="1:14" ht="23.25" customHeight="1">
      <c r="A10" s="26" t="s">
        <v>245</v>
      </c>
      <c r="B10" s="19"/>
      <c r="C10" s="19"/>
      <c r="D10" s="19"/>
      <c r="E10" s="19"/>
      <c r="F10" s="20"/>
      <c r="G10" s="207"/>
      <c r="H10" s="200"/>
      <c r="I10" s="207"/>
      <c r="J10" s="207"/>
      <c r="K10" s="207"/>
      <c r="L10" s="207"/>
      <c r="M10" s="207"/>
      <c r="N10" s="207"/>
    </row>
    <row r="11" spans="1:14" ht="23.25" customHeight="1">
      <c r="A11" s="23" t="s">
        <v>451</v>
      </c>
      <c r="B11" s="19"/>
      <c r="C11" s="19"/>
      <c r="D11" s="19"/>
      <c r="E11" s="19"/>
      <c r="F11" s="20"/>
      <c r="G11" s="201">
        <v>1</v>
      </c>
      <c r="H11" s="195">
        <v>50000</v>
      </c>
      <c r="I11" s="201">
        <v>1</v>
      </c>
      <c r="J11" s="195">
        <v>50000</v>
      </c>
      <c r="K11" s="201">
        <v>1</v>
      </c>
      <c r="L11" s="195">
        <v>50000</v>
      </c>
      <c r="M11" s="201">
        <f>G11+I11+K11</f>
        <v>3</v>
      </c>
      <c r="N11" s="195">
        <f>H11+J11+L11</f>
        <v>150000</v>
      </c>
    </row>
    <row r="12" spans="1:14" ht="21" customHeight="1">
      <c r="A12" s="23" t="s">
        <v>452</v>
      </c>
      <c r="B12" s="19"/>
      <c r="C12" s="19"/>
      <c r="D12" s="19"/>
      <c r="E12" s="19"/>
      <c r="F12" s="20"/>
      <c r="G12" s="208">
        <v>34</v>
      </c>
      <c r="H12" s="195">
        <v>34812000</v>
      </c>
      <c r="I12" s="195">
        <v>18</v>
      </c>
      <c r="J12" s="195">
        <v>6750000</v>
      </c>
      <c r="K12" s="195">
        <v>74</v>
      </c>
      <c r="L12" s="195">
        <v>85196000</v>
      </c>
      <c r="M12" s="201">
        <f t="shared" ref="M12" si="0">G12+I12+K12</f>
        <v>126</v>
      </c>
      <c r="N12" s="195">
        <v>126758000</v>
      </c>
    </row>
    <row r="13" spans="1:14" ht="23.25" customHeight="1">
      <c r="A13" s="23" t="s">
        <v>453</v>
      </c>
      <c r="B13" s="19"/>
      <c r="C13" s="19"/>
      <c r="D13" s="19"/>
      <c r="E13" s="19"/>
      <c r="F13" s="20"/>
      <c r="G13" s="208"/>
      <c r="H13" s="195"/>
      <c r="I13" s="195">
        <v>4</v>
      </c>
      <c r="J13" s="195">
        <v>1350000</v>
      </c>
      <c r="K13" s="195">
        <v>6</v>
      </c>
      <c r="L13" s="195">
        <v>2250000</v>
      </c>
      <c r="M13" s="201">
        <f t="shared" ref="M13:M19" si="1">G13+I13+K13</f>
        <v>10</v>
      </c>
      <c r="N13" s="195">
        <f t="shared" ref="N13:N19" si="2">H13+J13+L13</f>
        <v>3600000</v>
      </c>
    </row>
    <row r="14" spans="1:14" s="14" customFormat="1" ht="23.25" customHeight="1">
      <c r="A14" s="376" t="s">
        <v>277</v>
      </c>
      <c r="B14" s="377"/>
      <c r="C14" s="377"/>
      <c r="D14" s="377"/>
      <c r="E14" s="377"/>
      <c r="F14" s="378"/>
      <c r="G14" s="204">
        <f t="shared" ref="G14:L14" si="3">SUM(G11:G13)</f>
        <v>35</v>
      </c>
      <c r="H14" s="197">
        <f>SUM(H11:H13)</f>
        <v>34862000</v>
      </c>
      <c r="I14" s="196">
        <f t="shared" si="3"/>
        <v>23</v>
      </c>
      <c r="J14" s="196">
        <f t="shared" si="3"/>
        <v>8150000</v>
      </c>
      <c r="K14" s="196">
        <f t="shared" si="3"/>
        <v>81</v>
      </c>
      <c r="L14" s="196">
        <f t="shared" si="3"/>
        <v>87496000</v>
      </c>
      <c r="M14" s="209">
        <f t="shared" si="1"/>
        <v>139</v>
      </c>
      <c r="N14" s="197">
        <v>130508000</v>
      </c>
    </row>
    <row r="15" spans="1:14" ht="21.95" customHeight="1">
      <c r="A15" s="26" t="s">
        <v>266</v>
      </c>
      <c r="B15" s="19"/>
      <c r="C15" s="19"/>
      <c r="D15" s="19"/>
      <c r="E15" s="19"/>
      <c r="F15" s="20"/>
      <c r="G15" s="210"/>
      <c r="H15" s="200"/>
      <c r="I15" s="210"/>
      <c r="J15" s="210"/>
      <c r="K15" s="210"/>
      <c r="L15" s="210"/>
      <c r="M15" s="201"/>
      <c r="N15" s="195"/>
    </row>
    <row r="16" spans="1:14" ht="21.95" customHeight="1">
      <c r="A16" s="23" t="s">
        <v>454</v>
      </c>
      <c r="B16" s="19"/>
      <c r="C16" s="19"/>
      <c r="D16" s="19"/>
      <c r="E16" s="19"/>
      <c r="F16" s="20"/>
      <c r="G16" s="208">
        <v>13</v>
      </c>
      <c r="H16" s="195">
        <v>1792000</v>
      </c>
      <c r="I16" s="195">
        <v>11</v>
      </c>
      <c r="J16" s="195">
        <v>692000</v>
      </c>
      <c r="K16" s="195">
        <v>18</v>
      </c>
      <c r="L16" s="195">
        <v>2347000</v>
      </c>
      <c r="M16" s="201">
        <f t="shared" si="1"/>
        <v>42</v>
      </c>
      <c r="N16" s="195">
        <f t="shared" si="2"/>
        <v>4831000</v>
      </c>
    </row>
    <row r="17" spans="1:14" ht="21.95" customHeight="1">
      <c r="A17" s="23" t="s">
        <v>455</v>
      </c>
      <c r="B17" s="19"/>
      <c r="C17" s="19"/>
      <c r="D17" s="19"/>
      <c r="E17" s="19"/>
      <c r="F17" s="20"/>
      <c r="G17" s="208">
        <v>15</v>
      </c>
      <c r="H17" s="195">
        <v>1154000</v>
      </c>
      <c r="I17" s="195">
        <v>14</v>
      </c>
      <c r="J17" s="195">
        <f>H17</f>
        <v>1154000</v>
      </c>
      <c r="K17" s="195">
        <v>17</v>
      </c>
      <c r="L17" s="195">
        <f>J17+510000</f>
        <v>1664000</v>
      </c>
      <c r="M17" s="201">
        <f t="shared" si="1"/>
        <v>46</v>
      </c>
      <c r="N17" s="195">
        <f t="shared" si="2"/>
        <v>3972000</v>
      </c>
    </row>
    <row r="18" spans="1:14" ht="23.25" customHeight="1">
      <c r="A18" s="23" t="s">
        <v>456</v>
      </c>
      <c r="B18" s="19"/>
      <c r="C18" s="19"/>
      <c r="D18" s="19"/>
      <c r="E18" s="19"/>
      <c r="F18" s="20"/>
      <c r="G18" s="208">
        <v>8</v>
      </c>
      <c r="H18" s="195">
        <v>2950000</v>
      </c>
      <c r="I18" s="195">
        <v>8</v>
      </c>
      <c r="J18" s="195">
        <f>H18</f>
        <v>2950000</v>
      </c>
      <c r="K18" s="195">
        <v>13</v>
      </c>
      <c r="L18" s="195">
        <v>7180000</v>
      </c>
      <c r="M18" s="201">
        <f t="shared" si="1"/>
        <v>29</v>
      </c>
      <c r="N18" s="195">
        <f t="shared" si="2"/>
        <v>13080000</v>
      </c>
    </row>
    <row r="19" spans="1:14" ht="23.25" customHeight="1">
      <c r="A19" s="23" t="s">
        <v>457</v>
      </c>
      <c r="B19" s="19"/>
      <c r="C19" s="19"/>
      <c r="D19" s="19"/>
      <c r="E19" s="19"/>
      <c r="F19" s="20"/>
      <c r="G19" s="210">
        <v>4</v>
      </c>
      <c r="H19" s="200">
        <f>210000+135000</f>
        <v>345000</v>
      </c>
      <c r="I19" s="211">
        <v>7</v>
      </c>
      <c r="J19" s="200">
        <v>515000</v>
      </c>
      <c r="K19" s="200">
        <v>8</v>
      </c>
      <c r="L19" s="200">
        <v>615000</v>
      </c>
      <c r="M19" s="201">
        <f t="shared" si="1"/>
        <v>19</v>
      </c>
      <c r="N19" s="195">
        <f t="shared" si="2"/>
        <v>1475000</v>
      </c>
    </row>
    <row r="20" spans="1:14" s="24" customFormat="1" ht="21.95" customHeight="1">
      <c r="A20" s="383" t="s">
        <v>277</v>
      </c>
      <c r="B20" s="384"/>
      <c r="C20" s="384"/>
      <c r="D20" s="384"/>
      <c r="E20" s="384"/>
      <c r="F20" s="385"/>
      <c r="G20" s="204">
        <f t="shared" ref="G20:N20" si="4">SUM(G16:G19)</f>
        <v>40</v>
      </c>
      <c r="H20" s="197">
        <f t="shared" si="4"/>
        <v>6241000</v>
      </c>
      <c r="I20" s="196">
        <f>SUM(I16:I19)</f>
        <v>40</v>
      </c>
      <c r="J20" s="196">
        <f t="shared" si="4"/>
        <v>5311000</v>
      </c>
      <c r="K20" s="196">
        <f t="shared" si="4"/>
        <v>56</v>
      </c>
      <c r="L20" s="196">
        <f t="shared" si="4"/>
        <v>11806000</v>
      </c>
      <c r="M20" s="196">
        <f t="shared" si="4"/>
        <v>136</v>
      </c>
      <c r="N20" s="196">
        <f t="shared" si="4"/>
        <v>23358000</v>
      </c>
    </row>
    <row r="21" spans="1:14" ht="23.25" customHeight="1">
      <c r="A21" s="25" t="s">
        <v>290</v>
      </c>
      <c r="B21" s="21"/>
      <c r="C21" s="21"/>
      <c r="D21" s="21"/>
      <c r="E21" s="21"/>
      <c r="F21" s="22"/>
      <c r="G21" s="205"/>
      <c r="H21" s="206"/>
      <c r="I21" s="205"/>
      <c r="J21" s="205"/>
      <c r="K21" s="205"/>
      <c r="L21" s="205"/>
      <c r="M21" s="205"/>
      <c r="N21" s="205"/>
    </row>
    <row r="22" spans="1:14" ht="23.25" customHeight="1">
      <c r="A22" s="23" t="s">
        <v>458</v>
      </c>
      <c r="B22" s="19"/>
      <c r="C22" s="19"/>
      <c r="D22" s="19"/>
      <c r="E22" s="19"/>
      <c r="F22" s="20"/>
      <c r="G22" s="195">
        <v>4</v>
      </c>
      <c r="H22" s="200">
        <v>170000</v>
      </c>
      <c r="I22" s="200">
        <v>5</v>
      </c>
      <c r="J22" s="200">
        <v>430000</v>
      </c>
      <c r="K22" s="200">
        <v>5</v>
      </c>
      <c r="L22" s="200">
        <v>320000</v>
      </c>
      <c r="M22" s="201">
        <f t="shared" ref="M22:M23" si="5">G22+I22+K22</f>
        <v>14</v>
      </c>
      <c r="N22" s="195">
        <f>H22+J22+L22</f>
        <v>920000</v>
      </c>
    </row>
    <row r="23" spans="1:14" ht="23.25" customHeight="1">
      <c r="A23" s="23" t="s">
        <v>459</v>
      </c>
      <c r="B23" s="19"/>
      <c r="C23" s="19"/>
      <c r="D23" s="19"/>
      <c r="E23" s="19"/>
      <c r="F23" s="20"/>
      <c r="G23" s="202">
        <v>0</v>
      </c>
      <c r="H23" s="202">
        <v>0</v>
      </c>
      <c r="I23" s="203">
        <v>2</v>
      </c>
      <c r="J23" s="203">
        <v>270000</v>
      </c>
      <c r="K23" s="203">
        <v>3</v>
      </c>
      <c r="L23" s="203">
        <v>700000</v>
      </c>
      <c r="M23" s="201">
        <f t="shared" si="5"/>
        <v>5</v>
      </c>
      <c r="N23" s="195">
        <f>H23+J23+L23</f>
        <v>970000</v>
      </c>
    </row>
    <row r="24" spans="1:14" ht="23.25" customHeight="1">
      <c r="A24" s="376" t="s">
        <v>277</v>
      </c>
      <c r="B24" s="377"/>
      <c r="C24" s="377"/>
      <c r="D24" s="377"/>
      <c r="E24" s="377"/>
      <c r="F24" s="378"/>
      <c r="G24" s="204">
        <f t="shared" ref="G24:N24" si="6">SUM(G22:G23)</f>
        <v>4</v>
      </c>
      <c r="H24" s="197">
        <f t="shared" si="6"/>
        <v>170000</v>
      </c>
      <c r="I24" s="204">
        <f t="shared" si="6"/>
        <v>7</v>
      </c>
      <c r="J24" s="197">
        <f t="shared" si="6"/>
        <v>700000</v>
      </c>
      <c r="K24" s="204">
        <f t="shared" si="6"/>
        <v>8</v>
      </c>
      <c r="L24" s="197">
        <f t="shared" si="6"/>
        <v>1020000</v>
      </c>
      <c r="M24" s="204">
        <f t="shared" si="6"/>
        <v>19</v>
      </c>
      <c r="N24" s="197">
        <f t="shared" si="6"/>
        <v>1890000</v>
      </c>
    </row>
    <row r="25" spans="1:14" ht="23.25" customHeight="1">
      <c r="A25" s="25" t="s">
        <v>292</v>
      </c>
      <c r="B25" s="21"/>
      <c r="C25" s="21"/>
      <c r="D25" s="21"/>
      <c r="E25" s="21"/>
      <c r="F25" s="22"/>
      <c r="G25" s="205"/>
      <c r="H25" s="206"/>
      <c r="I25" s="205"/>
      <c r="J25" s="205"/>
      <c r="K25" s="205"/>
      <c r="L25" s="205"/>
      <c r="M25" s="205"/>
      <c r="N25" s="205"/>
    </row>
    <row r="26" spans="1:14" ht="23.25" customHeight="1">
      <c r="A26" s="23" t="s">
        <v>460</v>
      </c>
      <c r="B26" s="19"/>
      <c r="C26" s="19"/>
      <c r="D26" s="19"/>
      <c r="E26" s="19"/>
      <c r="F26" s="20"/>
      <c r="G26" s="200">
        <v>3</v>
      </c>
      <c r="H26" s="200">
        <v>900000</v>
      </c>
      <c r="I26" s="200">
        <v>2</v>
      </c>
      <c r="J26" s="200">
        <v>600000</v>
      </c>
      <c r="K26" s="200">
        <v>4</v>
      </c>
      <c r="L26" s="200">
        <v>670000</v>
      </c>
      <c r="M26" s="201">
        <v>10</v>
      </c>
      <c r="N26" s="195">
        <f>H26+J26+L26</f>
        <v>2170000</v>
      </c>
    </row>
    <row r="27" spans="1:14" ht="23.25" customHeight="1">
      <c r="A27" s="23" t="s">
        <v>461</v>
      </c>
      <c r="B27" s="19"/>
      <c r="C27" s="19"/>
      <c r="D27" s="19"/>
      <c r="E27" s="19"/>
      <c r="F27" s="20"/>
      <c r="G27" s="200">
        <v>16</v>
      </c>
      <c r="H27" s="200">
        <v>1358000</v>
      </c>
      <c r="I27" s="200">
        <v>16</v>
      </c>
      <c r="J27" s="200">
        <v>1528000</v>
      </c>
      <c r="K27" s="200">
        <v>15</v>
      </c>
      <c r="L27" s="200">
        <v>1338000</v>
      </c>
      <c r="M27" s="201">
        <f t="shared" ref="M27" si="7">G27+I27+K27</f>
        <v>47</v>
      </c>
      <c r="N27" s="195">
        <f>H27+J27+L27</f>
        <v>4224000</v>
      </c>
    </row>
    <row r="28" spans="1:14" ht="23.25" customHeight="1">
      <c r="A28" s="376" t="s">
        <v>277</v>
      </c>
      <c r="B28" s="377"/>
      <c r="C28" s="377"/>
      <c r="D28" s="377"/>
      <c r="E28" s="377"/>
      <c r="F28" s="378"/>
      <c r="G28" s="204">
        <f t="shared" ref="G28:N28" si="8">SUM(G26:G27)</f>
        <v>19</v>
      </c>
      <c r="H28" s="197">
        <f t="shared" si="8"/>
        <v>2258000</v>
      </c>
      <c r="I28" s="204">
        <f t="shared" si="8"/>
        <v>18</v>
      </c>
      <c r="J28" s="197">
        <f t="shared" si="8"/>
        <v>2128000</v>
      </c>
      <c r="K28" s="204">
        <f t="shared" si="8"/>
        <v>19</v>
      </c>
      <c r="L28" s="197">
        <f t="shared" si="8"/>
        <v>2008000</v>
      </c>
      <c r="M28" s="204">
        <f t="shared" si="8"/>
        <v>57</v>
      </c>
      <c r="N28" s="197">
        <f t="shared" si="8"/>
        <v>6394000</v>
      </c>
    </row>
    <row r="29" spans="1:14" ht="12.75" customHeight="1">
      <c r="A29" s="380"/>
      <c r="B29" s="381"/>
      <c r="C29" s="381"/>
      <c r="D29" s="381"/>
      <c r="E29" s="381"/>
      <c r="F29" s="382"/>
      <c r="G29" s="205"/>
      <c r="H29" s="206"/>
      <c r="I29" s="205"/>
      <c r="J29" s="205"/>
      <c r="K29" s="205"/>
      <c r="L29" s="205"/>
      <c r="M29" s="205"/>
      <c r="N29" s="205"/>
    </row>
    <row r="30" spans="1:14" s="31" customFormat="1" ht="33.75" customHeight="1">
      <c r="A30" s="379" t="s">
        <v>462</v>
      </c>
      <c r="B30" s="379"/>
      <c r="C30" s="379"/>
      <c r="D30" s="379"/>
      <c r="E30" s="379"/>
      <c r="F30" s="379"/>
      <c r="G30" s="198">
        <f>G14+G20+G24+G28</f>
        <v>98</v>
      </c>
      <c r="H30" s="199">
        <f>H14+H20+H24+H28</f>
        <v>43531000</v>
      </c>
      <c r="I30" s="198">
        <f>I20+I14+I24+I28</f>
        <v>88</v>
      </c>
      <c r="J30" s="199">
        <f>J14+J20+J24+J28</f>
        <v>16289000</v>
      </c>
      <c r="K30" s="198">
        <f>K14+K20+K24+K28</f>
        <v>164</v>
      </c>
      <c r="L30" s="199">
        <v>102330000</v>
      </c>
      <c r="M30" s="198">
        <f>M14+M20+M24+M28</f>
        <v>351</v>
      </c>
      <c r="N30" s="199">
        <f>N14+N20+N24+N28</f>
        <v>162150000</v>
      </c>
    </row>
  </sheetData>
  <mergeCells count="17">
    <mergeCell ref="A14:F14"/>
    <mergeCell ref="A24:F24"/>
    <mergeCell ref="A28:F28"/>
    <mergeCell ref="A30:F30"/>
    <mergeCell ref="A29:F29"/>
    <mergeCell ref="A20:F20"/>
    <mergeCell ref="A1:N1"/>
    <mergeCell ref="A2:N2"/>
    <mergeCell ref="M8:N8"/>
    <mergeCell ref="A3:N3"/>
    <mergeCell ref="A4:N4"/>
    <mergeCell ref="A5:N5"/>
    <mergeCell ref="A6:N6"/>
    <mergeCell ref="I8:J8"/>
    <mergeCell ref="A8:F9"/>
    <mergeCell ref="K8:L8"/>
    <mergeCell ref="G8:H8"/>
  </mergeCells>
  <phoneticPr fontId="5" type="noConversion"/>
  <pageMargins left="0.15748031496062992" right="0.15748031496062992" top="0.43307086614173229" bottom="0.19685039370078741" header="0.19685039370078741" footer="0.15748031496062992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58"/>
  <sheetViews>
    <sheetView topLeftCell="A219" workbookViewId="0">
      <selection activeCell="G257" sqref="G257"/>
    </sheetView>
  </sheetViews>
  <sheetFormatPr defaultRowHeight="23.25" customHeight="1"/>
  <cols>
    <col min="1" max="1" width="2.85546875" style="92" customWidth="1"/>
    <col min="2" max="2" width="17.140625" style="40" customWidth="1"/>
    <col min="3" max="3" width="29.85546875" style="40" customWidth="1"/>
    <col min="4" max="4" width="20.7109375" style="40" customWidth="1"/>
    <col min="5" max="7" width="9.85546875" style="122" customWidth="1"/>
    <col min="8" max="8" width="5.85546875" style="53" customWidth="1"/>
    <col min="9" max="9" width="20.7109375" style="40" customWidth="1"/>
    <col min="10" max="10" width="11.42578125" style="53" customWidth="1"/>
    <col min="11" max="16384" width="9.140625" style="53"/>
  </cols>
  <sheetData>
    <row r="1" spans="1:10" ht="32.25" customHeight="1">
      <c r="A1" s="411" t="s">
        <v>295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0" ht="28.5" customHeight="1">
      <c r="A2" s="420" t="s">
        <v>476</v>
      </c>
      <c r="B2" s="420"/>
      <c r="C2" s="420"/>
      <c r="D2" s="420"/>
      <c r="E2" s="420"/>
      <c r="F2" s="420"/>
      <c r="G2" s="420"/>
      <c r="H2" s="420"/>
      <c r="I2" s="420"/>
      <c r="J2" s="420"/>
    </row>
    <row r="3" spans="1:10" ht="33" customHeight="1">
      <c r="A3" s="419" t="s">
        <v>283</v>
      </c>
      <c r="B3" s="419"/>
      <c r="C3" s="419"/>
      <c r="D3" s="419"/>
      <c r="E3" s="419"/>
      <c r="F3" s="419"/>
      <c r="G3" s="419"/>
      <c r="H3" s="419"/>
      <c r="I3" s="419"/>
      <c r="J3" s="419"/>
    </row>
    <row r="4" spans="1:10" s="127" customFormat="1" ht="36" customHeight="1">
      <c r="A4" s="421" t="s">
        <v>409</v>
      </c>
      <c r="B4" s="422"/>
      <c r="C4" s="422"/>
      <c r="D4" s="422"/>
      <c r="E4" s="422"/>
      <c r="F4" s="422"/>
      <c r="G4" s="422"/>
      <c r="H4" s="422"/>
      <c r="I4" s="422"/>
      <c r="J4" s="423"/>
    </row>
    <row r="5" spans="1:10" s="127" customFormat="1" ht="37.5" customHeight="1">
      <c r="A5" s="424" t="s">
        <v>294</v>
      </c>
      <c r="B5" s="425"/>
      <c r="C5" s="425"/>
      <c r="D5" s="425"/>
      <c r="E5" s="425"/>
      <c r="F5" s="425"/>
      <c r="G5" s="425"/>
      <c r="H5" s="425"/>
      <c r="I5" s="425"/>
      <c r="J5" s="426"/>
    </row>
    <row r="6" spans="1:10" s="128" customFormat="1" ht="45" customHeight="1">
      <c r="A6" s="119" t="s">
        <v>296</v>
      </c>
      <c r="B6" s="120" t="s">
        <v>800</v>
      </c>
      <c r="C6" s="120" t="s">
        <v>297</v>
      </c>
      <c r="D6" s="120" t="s">
        <v>298</v>
      </c>
      <c r="E6" s="412" t="s">
        <v>312</v>
      </c>
      <c r="F6" s="412"/>
      <c r="G6" s="412"/>
      <c r="H6" s="121" t="s">
        <v>635</v>
      </c>
      <c r="I6" s="120" t="s">
        <v>300</v>
      </c>
      <c r="J6" s="427" t="s">
        <v>301</v>
      </c>
    </row>
    <row r="7" spans="1:10" s="129" customFormat="1" ht="23.25" customHeight="1">
      <c r="A7" s="48"/>
      <c r="B7" s="49"/>
      <c r="C7" s="50"/>
      <c r="D7" s="50" t="s">
        <v>299</v>
      </c>
      <c r="E7" s="51">
        <v>2557</v>
      </c>
      <c r="F7" s="51">
        <v>2558</v>
      </c>
      <c r="G7" s="51">
        <v>2559</v>
      </c>
      <c r="H7" s="52" t="s">
        <v>636</v>
      </c>
      <c r="I7" s="49"/>
      <c r="J7" s="428"/>
    </row>
    <row r="8" spans="1:10" ht="84" customHeight="1">
      <c r="A8" s="409">
        <v>1</v>
      </c>
      <c r="B8" s="395" t="s">
        <v>309</v>
      </c>
      <c r="C8" s="36" t="s">
        <v>478</v>
      </c>
      <c r="D8" s="37"/>
      <c r="E8" s="124">
        <v>50000</v>
      </c>
      <c r="F8" s="124">
        <v>50000</v>
      </c>
      <c r="G8" s="124">
        <v>50000</v>
      </c>
      <c r="H8" s="416" t="s">
        <v>823</v>
      </c>
      <c r="I8" s="36"/>
      <c r="J8" s="395" t="s">
        <v>477</v>
      </c>
    </row>
    <row r="9" spans="1:10" ht="43.5" customHeight="1">
      <c r="A9" s="415"/>
      <c r="B9" s="413"/>
      <c r="C9" s="32" t="s">
        <v>480</v>
      </c>
      <c r="D9" s="32" t="s">
        <v>481</v>
      </c>
      <c r="E9" s="125"/>
      <c r="F9" s="125"/>
      <c r="G9" s="125"/>
      <c r="H9" s="417"/>
      <c r="I9" s="32" t="s">
        <v>482</v>
      </c>
      <c r="J9" s="396"/>
    </row>
    <row r="10" spans="1:10" ht="59.25" customHeight="1">
      <c r="A10" s="410"/>
      <c r="B10" s="414"/>
      <c r="C10" s="33" t="s">
        <v>479</v>
      </c>
      <c r="D10" s="33" t="s">
        <v>489</v>
      </c>
      <c r="E10" s="126"/>
      <c r="F10" s="126"/>
      <c r="G10" s="126"/>
      <c r="H10" s="418"/>
      <c r="I10" s="33" t="s">
        <v>483</v>
      </c>
      <c r="J10" s="397"/>
    </row>
    <row r="11" spans="1:10" s="130" customFormat="1" ht="39" customHeight="1">
      <c r="A11" s="386" t="s">
        <v>314</v>
      </c>
      <c r="B11" s="386"/>
      <c r="C11" s="386"/>
      <c r="D11" s="386"/>
      <c r="E11" s="386"/>
      <c r="F11" s="386"/>
      <c r="G11" s="386"/>
      <c r="H11" s="386"/>
      <c r="I11" s="386"/>
      <c r="J11" s="386"/>
    </row>
    <row r="12" spans="1:10" s="40" customFormat="1" ht="37.5" customHeight="1">
      <c r="A12" s="391" t="s">
        <v>490</v>
      </c>
      <c r="B12" s="391"/>
      <c r="C12" s="391"/>
      <c r="D12" s="391"/>
      <c r="E12" s="391"/>
      <c r="F12" s="391"/>
      <c r="G12" s="391"/>
      <c r="H12" s="391"/>
      <c r="I12" s="391"/>
      <c r="J12" s="391"/>
    </row>
    <row r="13" spans="1:10" s="92" customFormat="1" ht="158.25" customHeight="1">
      <c r="A13" s="54">
        <v>1</v>
      </c>
      <c r="B13" s="44" t="s">
        <v>824</v>
      </c>
      <c r="C13" s="44" t="s">
        <v>593</v>
      </c>
      <c r="D13" s="44" t="s">
        <v>493</v>
      </c>
      <c r="E13" s="107"/>
      <c r="F13" s="55"/>
      <c r="G13" s="55">
        <f>5*200*500</f>
        <v>500000</v>
      </c>
      <c r="H13" s="54" t="s">
        <v>306</v>
      </c>
      <c r="I13" s="44" t="s">
        <v>318</v>
      </c>
      <c r="J13" s="54" t="s">
        <v>307</v>
      </c>
    </row>
    <row r="14" spans="1:10" s="92" customFormat="1" ht="155.25" customHeight="1">
      <c r="A14" s="54">
        <v>2</v>
      </c>
      <c r="B14" s="44" t="s">
        <v>583</v>
      </c>
      <c r="C14" s="44" t="s">
        <v>584</v>
      </c>
      <c r="D14" s="44" t="s">
        <v>585</v>
      </c>
      <c r="E14" s="55"/>
      <c r="F14" s="107"/>
      <c r="G14" s="55">
        <f>5*400*500</f>
        <v>1000000</v>
      </c>
      <c r="H14" s="44" t="s">
        <v>597</v>
      </c>
      <c r="I14" s="44" t="s">
        <v>318</v>
      </c>
      <c r="J14" s="54" t="s">
        <v>307</v>
      </c>
    </row>
    <row r="15" spans="1:10" s="92" customFormat="1" ht="158.25" customHeight="1">
      <c r="A15" s="54">
        <v>3</v>
      </c>
      <c r="B15" s="44" t="s">
        <v>825</v>
      </c>
      <c r="C15" s="44" t="s">
        <v>586</v>
      </c>
      <c r="D15" s="44" t="s">
        <v>492</v>
      </c>
      <c r="E15" s="55"/>
      <c r="F15" s="55"/>
      <c r="G15" s="55">
        <f>5*300*500</f>
        <v>750000</v>
      </c>
      <c r="H15" s="44" t="s">
        <v>620</v>
      </c>
      <c r="I15" s="44" t="s">
        <v>318</v>
      </c>
      <c r="J15" s="54" t="s">
        <v>307</v>
      </c>
    </row>
    <row r="16" spans="1:10" s="92" customFormat="1" ht="158.25" customHeight="1">
      <c r="A16" s="54">
        <v>4</v>
      </c>
      <c r="B16" s="44" t="s">
        <v>594</v>
      </c>
      <c r="C16" s="44" t="s">
        <v>595</v>
      </c>
      <c r="D16" s="44" t="s">
        <v>596</v>
      </c>
      <c r="E16" s="55"/>
      <c r="F16" s="55"/>
      <c r="G16" s="55">
        <f>4*600*500</f>
        <v>1200000</v>
      </c>
      <c r="H16" s="44" t="s">
        <v>597</v>
      </c>
      <c r="I16" s="44" t="s">
        <v>318</v>
      </c>
      <c r="J16" s="54" t="s">
        <v>307</v>
      </c>
    </row>
    <row r="17" spans="1:10" s="92" customFormat="1" ht="158.25" customHeight="1">
      <c r="A17" s="54">
        <v>5</v>
      </c>
      <c r="B17" s="44" t="s">
        <v>598</v>
      </c>
      <c r="C17" s="44" t="s">
        <v>599</v>
      </c>
      <c r="D17" s="44" t="s">
        <v>596</v>
      </c>
      <c r="E17" s="55"/>
      <c r="F17" s="55"/>
      <c r="G17" s="55">
        <f>4*600*500</f>
        <v>1200000</v>
      </c>
      <c r="H17" s="44" t="s">
        <v>597</v>
      </c>
      <c r="I17" s="44" t="s">
        <v>318</v>
      </c>
      <c r="J17" s="54" t="s">
        <v>307</v>
      </c>
    </row>
    <row r="18" spans="1:10" s="92" customFormat="1" ht="158.25" customHeight="1">
      <c r="A18" s="54">
        <v>6</v>
      </c>
      <c r="B18" s="44" t="s">
        <v>600</v>
      </c>
      <c r="C18" s="44" t="s">
        <v>601</v>
      </c>
      <c r="D18" s="44" t="s">
        <v>602</v>
      </c>
      <c r="E18" s="55"/>
      <c r="F18" s="55"/>
      <c r="G18" s="55">
        <f>4*650*350</f>
        <v>910000</v>
      </c>
      <c r="H18" s="44" t="s">
        <v>597</v>
      </c>
      <c r="I18" s="44" t="s">
        <v>318</v>
      </c>
      <c r="J18" s="54" t="s">
        <v>307</v>
      </c>
    </row>
    <row r="19" spans="1:10" s="92" customFormat="1" ht="158.25" customHeight="1">
      <c r="A19" s="54">
        <v>7</v>
      </c>
      <c r="B19" s="44" t="s">
        <v>603</v>
      </c>
      <c r="C19" s="44" t="s">
        <v>604</v>
      </c>
      <c r="D19" s="44" t="s">
        <v>605</v>
      </c>
      <c r="E19" s="55"/>
      <c r="F19" s="55"/>
      <c r="G19" s="55">
        <f>4*400*200</f>
        <v>320000</v>
      </c>
      <c r="H19" s="44" t="s">
        <v>597</v>
      </c>
      <c r="I19" s="44" t="s">
        <v>318</v>
      </c>
      <c r="J19" s="54" t="s">
        <v>307</v>
      </c>
    </row>
    <row r="20" spans="1:10" s="40" customFormat="1" ht="37.5" customHeight="1">
      <c r="A20" s="391" t="s">
        <v>491</v>
      </c>
      <c r="B20" s="391"/>
      <c r="C20" s="392"/>
      <c r="D20" s="392"/>
      <c r="E20" s="391"/>
      <c r="F20" s="391"/>
      <c r="G20" s="391"/>
      <c r="H20" s="391"/>
      <c r="I20" s="391"/>
      <c r="J20" s="391"/>
    </row>
    <row r="21" spans="1:10" s="92" customFormat="1" ht="162" customHeight="1">
      <c r="A21" s="54">
        <v>1</v>
      </c>
      <c r="B21" s="44" t="s">
        <v>330</v>
      </c>
      <c r="C21" s="44" t="s">
        <v>609</v>
      </c>
      <c r="D21" s="44" t="s">
        <v>610</v>
      </c>
      <c r="E21" s="107"/>
      <c r="F21" s="55"/>
      <c r="G21" s="55">
        <f>(5*1000*500)+200000</f>
        <v>2700000</v>
      </c>
      <c r="H21" s="44" t="s">
        <v>597</v>
      </c>
      <c r="I21" s="44" t="s">
        <v>318</v>
      </c>
      <c r="J21" s="54" t="s">
        <v>307</v>
      </c>
    </row>
    <row r="22" spans="1:10" s="92" customFormat="1" ht="144" customHeight="1">
      <c r="A22" s="54">
        <v>2</v>
      </c>
      <c r="B22" s="44" t="s">
        <v>611</v>
      </c>
      <c r="C22" s="44" t="s">
        <v>616</v>
      </c>
      <c r="D22" s="44" t="s">
        <v>612</v>
      </c>
      <c r="E22" s="133"/>
      <c r="F22" s="55"/>
      <c r="G22" s="55">
        <f>(5*120*500)</f>
        <v>300000</v>
      </c>
      <c r="H22" s="44" t="s">
        <v>620</v>
      </c>
      <c r="I22" s="44" t="s">
        <v>318</v>
      </c>
      <c r="J22" s="54" t="s">
        <v>307</v>
      </c>
    </row>
    <row r="23" spans="1:10" s="92" customFormat="1" ht="162" customHeight="1">
      <c r="A23" s="54">
        <v>3</v>
      </c>
      <c r="B23" s="44" t="s">
        <v>613</v>
      </c>
      <c r="C23" s="44" t="s">
        <v>615</v>
      </c>
      <c r="D23" s="44" t="s">
        <v>614</v>
      </c>
      <c r="E23" s="107"/>
      <c r="F23" s="55"/>
      <c r="G23" s="55">
        <f>(5*1000*500)</f>
        <v>2500000</v>
      </c>
      <c r="H23" s="44" t="s">
        <v>597</v>
      </c>
      <c r="I23" s="44" t="s">
        <v>318</v>
      </c>
      <c r="J23" s="54" t="s">
        <v>307</v>
      </c>
    </row>
    <row r="24" spans="1:10" ht="140.25" customHeight="1">
      <c r="A24" s="54">
        <v>4</v>
      </c>
      <c r="B24" s="56" t="s">
        <v>618</v>
      </c>
      <c r="C24" s="56" t="s">
        <v>617</v>
      </c>
      <c r="D24" s="56" t="s">
        <v>619</v>
      </c>
      <c r="E24" s="57"/>
      <c r="F24" s="80"/>
      <c r="G24" s="57">
        <f>4*1500*500</f>
        <v>3000000</v>
      </c>
      <c r="H24" s="44" t="s">
        <v>597</v>
      </c>
      <c r="I24" s="56" t="s">
        <v>318</v>
      </c>
      <c r="J24" s="58" t="s">
        <v>307</v>
      </c>
    </row>
    <row r="25" spans="1:10" ht="140.25" customHeight="1">
      <c r="A25" s="54">
        <v>5</v>
      </c>
      <c r="B25" s="56" t="s">
        <v>621</v>
      </c>
      <c r="C25" s="56" t="s">
        <v>622</v>
      </c>
      <c r="D25" s="56" t="s">
        <v>623</v>
      </c>
      <c r="E25" s="57"/>
      <c r="F25" s="80"/>
      <c r="G25" s="57">
        <f>5*800*350</f>
        <v>1400000</v>
      </c>
      <c r="H25" s="44" t="s">
        <v>597</v>
      </c>
      <c r="I25" s="56" t="s">
        <v>318</v>
      </c>
      <c r="J25" s="58" t="s">
        <v>307</v>
      </c>
    </row>
    <row r="26" spans="1:10" ht="140.25" customHeight="1">
      <c r="A26" s="54">
        <v>6</v>
      </c>
      <c r="B26" s="56" t="s">
        <v>624</v>
      </c>
      <c r="C26" s="56" t="s">
        <v>625</v>
      </c>
      <c r="D26" s="56" t="s">
        <v>626</v>
      </c>
      <c r="E26" s="57"/>
      <c r="F26" s="59"/>
      <c r="G26" s="57">
        <f>5*1200*350</f>
        <v>2100000</v>
      </c>
      <c r="H26" s="44" t="s">
        <v>597</v>
      </c>
      <c r="I26" s="56" t="s">
        <v>318</v>
      </c>
      <c r="J26" s="58" t="s">
        <v>307</v>
      </c>
    </row>
    <row r="27" spans="1:10" ht="140.25" customHeight="1">
      <c r="A27" s="54">
        <v>7</v>
      </c>
      <c r="B27" s="56" t="s">
        <v>627</v>
      </c>
      <c r="C27" s="56" t="s">
        <v>628</v>
      </c>
      <c r="D27" s="56" t="s">
        <v>629</v>
      </c>
      <c r="E27" s="57"/>
      <c r="F27" s="59"/>
      <c r="G27" s="57">
        <f>5*2000*350</f>
        <v>3500000</v>
      </c>
      <c r="H27" s="44" t="s">
        <v>597</v>
      </c>
      <c r="I27" s="56" t="s">
        <v>318</v>
      </c>
      <c r="J27" s="58" t="s">
        <v>307</v>
      </c>
    </row>
    <row r="28" spans="1:10" ht="140.25" customHeight="1">
      <c r="A28" s="54">
        <v>8</v>
      </c>
      <c r="B28" s="56" t="s">
        <v>630</v>
      </c>
      <c r="C28" s="56" t="s">
        <v>628</v>
      </c>
      <c r="D28" s="56" t="s">
        <v>629</v>
      </c>
      <c r="E28" s="57"/>
      <c r="F28" s="59"/>
      <c r="G28" s="57">
        <f>5*2000*350</f>
        <v>3500000</v>
      </c>
      <c r="H28" s="44" t="s">
        <v>597</v>
      </c>
      <c r="I28" s="56" t="s">
        <v>318</v>
      </c>
      <c r="J28" s="58" t="s">
        <v>307</v>
      </c>
    </row>
    <row r="29" spans="1:10" ht="140.25" customHeight="1">
      <c r="A29" s="54">
        <v>9</v>
      </c>
      <c r="B29" s="56" t="s">
        <v>646</v>
      </c>
      <c r="C29" s="56" t="s">
        <v>647</v>
      </c>
      <c r="D29" s="56" t="s">
        <v>648</v>
      </c>
      <c r="E29" s="57"/>
      <c r="F29" s="80"/>
      <c r="G29" s="57">
        <v>200000</v>
      </c>
      <c r="H29" s="44" t="s">
        <v>650</v>
      </c>
      <c r="I29" s="56" t="s">
        <v>649</v>
      </c>
      <c r="J29" s="58" t="s">
        <v>307</v>
      </c>
    </row>
    <row r="30" spans="1:10" ht="140.25" customHeight="1">
      <c r="A30" s="54">
        <v>10</v>
      </c>
      <c r="B30" s="56" t="s">
        <v>651</v>
      </c>
      <c r="C30" s="56" t="s">
        <v>652</v>
      </c>
      <c r="D30" s="56" t="s">
        <v>653</v>
      </c>
      <c r="E30" s="57"/>
      <c r="F30" s="80"/>
      <c r="G30" s="57">
        <v>250000</v>
      </c>
      <c r="H30" s="44" t="s">
        <v>306</v>
      </c>
      <c r="I30" s="56" t="s">
        <v>654</v>
      </c>
      <c r="J30" s="58" t="s">
        <v>307</v>
      </c>
    </row>
    <row r="31" spans="1:10" ht="138" customHeight="1">
      <c r="A31" s="60">
        <v>1</v>
      </c>
      <c r="B31" s="61" t="s">
        <v>331</v>
      </c>
      <c r="C31" s="61" t="s">
        <v>496</v>
      </c>
      <c r="D31" s="61" t="s">
        <v>497</v>
      </c>
      <c r="E31" s="62"/>
      <c r="F31" s="63"/>
      <c r="G31" s="62">
        <f>4*400*450</f>
        <v>720000</v>
      </c>
      <c r="H31" s="60" t="s">
        <v>306</v>
      </c>
      <c r="I31" s="61" t="s">
        <v>318</v>
      </c>
      <c r="J31" s="60" t="s">
        <v>307</v>
      </c>
    </row>
    <row r="32" spans="1:10" ht="133.5" customHeight="1">
      <c r="A32" s="60">
        <v>2</v>
      </c>
      <c r="B32" s="61" t="s">
        <v>332</v>
      </c>
      <c r="C32" s="61" t="s">
        <v>499</v>
      </c>
      <c r="D32" s="61" t="s">
        <v>498</v>
      </c>
      <c r="E32" s="62"/>
      <c r="F32" s="63"/>
      <c r="G32" s="62">
        <f>4*200*450</f>
        <v>360000</v>
      </c>
      <c r="H32" s="60" t="s">
        <v>306</v>
      </c>
      <c r="I32" s="61" t="s">
        <v>318</v>
      </c>
      <c r="J32" s="60" t="s">
        <v>307</v>
      </c>
    </row>
    <row r="33" spans="1:10" ht="90" customHeight="1">
      <c r="A33" s="60">
        <v>3</v>
      </c>
      <c r="B33" s="61" t="s">
        <v>322</v>
      </c>
      <c r="C33" s="61" t="s">
        <v>503</v>
      </c>
      <c r="D33" s="61" t="s">
        <v>504</v>
      </c>
      <c r="E33" s="62"/>
      <c r="F33" s="108"/>
      <c r="G33" s="62">
        <v>200000</v>
      </c>
      <c r="H33" s="60" t="s">
        <v>306</v>
      </c>
      <c r="I33" s="61" t="s">
        <v>318</v>
      </c>
      <c r="J33" s="60" t="s">
        <v>307</v>
      </c>
    </row>
    <row r="34" spans="1:10" ht="93" customHeight="1">
      <c r="A34" s="60">
        <v>4</v>
      </c>
      <c r="B34" s="61" t="s">
        <v>4</v>
      </c>
      <c r="C34" s="61" t="s">
        <v>502</v>
      </c>
      <c r="D34" s="61" t="s">
        <v>501</v>
      </c>
      <c r="E34" s="62"/>
      <c r="F34" s="62"/>
      <c r="G34" s="62">
        <f>4*800*350</f>
        <v>1120000</v>
      </c>
      <c r="H34" s="60" t="s">
        <v>306</v>
      </c>
      <c r="I34" s="61" t="s">
        <v>318</v>
      </c>
      <c r="J34" s="60" t="s">
        <v>307</v>
      </c>
    </row>
    <row r="35" spans="1:10" s="40" customFormat="1" ht="78.75" customHeight="1">
      <c r="A35" s="60">
        <v>5</v>
      </c>
      <c r="B35" s="61" t="s">
        <v>376</v>
      </c>
      <c r="C35" s="61" t="s">
        <v>505</v>
      </c>
      <c r="D35" s="61" t="s">
        <v>506</v>
      </c>
      <c r="E35" s="64"/>
      <c r="F35" s="64"/>
      <c r="G35" s="64">
        <v>250000</v>
      </c>
      <c r="H35" s="60" t="s">
        <v>306</v>
      </c>
      <c r="I35" s="61" t="s">
        <v>318</v>
      </c>
      <c r="J35" s="60" t="s">
        <v>307</v>
      </c>
    </row>
    <row r="36" spans="1:10" s="40" customFormat="1" ht="37.5" customHeight="1">
      <c r="A36" s="391" t="s">
        <v>508</v>
      </c>
      <c r="B36" s="391"/>
      <c r="C36" s="392"/>
      <c r="D36" s="392"/>
      <c r="E36" s="391"/>
      <c r="F36" s="391"/>
      <c r="G36" s="391"/>
      <c r="H36" s="391"/>
      <c r="I36" s="391"/>
      <c r="J36" s="391"/>
    </row>
    <row r="37" spans="1:10" s="68" customFormat="1" ht="106.5" customHeight="1">
      <c r="A37" s="54">
        <v>1</v>
      </c>
      <c r="B37" s="44" t="s">
        <v>519</v>
      </c>
      <c r="C37" s="44" t="s">
        <v>509</v>
      </c>
      <c r="D37" s="44" t="s">
        <v>507</v>
      </c>
      <c r="E37" s="65"/>
      <c r="F37" s="65"/>
      <c r="G37" s="65">
        <v>2000000</v>
      </c>
      <c r="H37" s="44" t="s">
        <v>395</v>
      </c>
      <c r="I37" s="44" t="s">
        <v>318</v>
      </c>
      <c r="J37" s="54" t="s">
        <v>307</v>
      </c>
    </row>
    <row r="38" spans="1:10" s="68" customFormat="1" ht="128.25" customHeight="1">
      <c r="A38" s="54">
        <v>2</v>
      </c>
      <c r="B38" s="44" t="s">
        <v>333</v>
      </c>
      <c r="C38" s="44" t="s">
        <v>510</v>
      </c>
      <c r="D38" s="44" t="s">
        <v>511</v>
      </c>
      <c r="E38" s="65"/>
      <c r="F38" s="65"/>
      <c r="G38" s="65">
        <v>4000000</v>
      </c>
      <c r="H38" s="44" t="s">
        <v>395</v>
      </c>
      <c r="I38" s="44" t="s">
        <v>318</v>
      </c>
      <c r="J38" s="54" t="s">
        <v>307</v>
      </c>
    </row>
    <row r="39" spans="1:10" s="68" customFormat="1" ht="124.5" customHeight="1">
      <c r="A39" s="54">
        <v>3</v>
      </c>
      <c r="B39" s="44" t="s">
        <v>334</v>
      </c>
      <c r="C39" s="44" t="s">
        <v>512</v>
      </c>
      <c r="D39" s="44" t="s">
        <v>513</v>
      </c>
      <c r="E39" s="65"/>
      <c r="F39" s="65"/>
      <c r="G39" s="65">
        <v>2000000</v>
      </c>
      <c r="H39" s="44" t="s">
        <v>395</v>
      </c>
      <c r="I39" s="44" t="s">
        <v>318</v>
      </c>
      <c r="J39" s="54" t="s">
        <v>307</v>
      </c>
    </row>
    <row r="40" spans="1:10" s="40" customFormat="1" ht="94.5" customHeight="1">
      <c r="A40" s="54">
        <v>4</v>
      </c>
      <c r="B40" s="56" t="s">
        <v>520</v>
      </c>
      <c r="C40" s="56" t="s">
        <v>514</v>
      </c>
      <c r="D40" s="56" t="s">
        <v>515</v>
      </c>
      <c r="E40" s="66"/>
      <c r="F40" s="66">
        <v>50000</v>
      </c>
      <c r="G40" s="66"/>
      <c r="H40" s="58" t="s">
        <v>306</v>
      </c>
      <c r="I40" s="56" t="s">
        <v>327</v>
      </c>
      <c r="J40" s="58" t="s">
        <v>307</v>
      </c>
    </row>
    <row r="41" spans="1:10" s="40" customFormat="1" ht="161.25" customHeight="1">
      <c r="A41" s="54">
        <v>5</v>
      </c>
      <c r="B41" s="56" t="s">
        <v>521</v>
      </c>
      <c r="C41" s="56" t="s">
        <v>516</v>
      </c>
      <c r="D41" s="56" t="s">
        <v>587</v>
      </c>
      <c r="E41" s="66"/>
      <c r="F41" s="66"/>
      <c r="G41" s="66">
        <v>700000</v>
      </c>
      <c r="H41" s="58" t="s">
        <v>306</v>
      </c>
      <c r="I41" s="56" t="s">
        <v>329</v>
      </c>
      <c r="J41" s="58" t="s">
        <v>307</v>
      </c>
    </row>
    <row r="42" spans="1:10" s="40" customFormat="1" ht="85.5" customHeight="1">
      <c r="A42" s="54">
        <v>6</v>
      </c>
      <c r="B42" s="56" t="s">
        <v>518</v>
      </c>
      <c r="C42" s="56" t="s">
        <v>524</v>
      </c>
      <c r="D42" s="56" t="s">
        <v>523</v>
      </c>
      <c r="E42" s="66"/>
      <c r="F42" s="109"/>
      <c r="G42" s="66">
        <v>480000</v>
      </c>
      <c r="H42" s="58" t="s">
        <v>306</v>
      </c>
      <c r="I42" s="56" t="s">
        <v>318</v>
      </c>
      <c r="J42" s="58" t="s">
        <v>307</v>
      </c>
    </row>
    <row r="43" spans="1:10" s="40" customFormat="1" ht="104.25" customHeight="1">
      <c r="A43" s="54">
        <v>7</v>
      </c>
      <c r="B43" s="56" t="s">
        <v>517</v>
      </c>
      <c r="C43" s="56" t="s">
        <v>522</v>
      </c>
      <c r="D43" s="56" t="s">
        <v>523</v>
      </c>
      <c r="E43" s="66"/>
      <c r="F43" s="66"/>
      <c r="G43" s="66">
        <v>1000000</v>
      </c>
      <c r="H43" s="58" t="s">
        <v>306</v>
      </c>
      <c r="I43" s="56" t="s">
        <v>318</v>
      </c>
      <c r="J43" s="58" t="s">
        <v>307</v>
      </c>
    </row>
    <row r="44" spans="1:10" s="40" customFormat="1" ht="85.5" customHeight="1">
      <c r="A44" s="54">
        <v>8</v>
      </c>
      <c r="B44" s="56" t="s">
        <v>526</v>
      </c>
      <c r="C44" s="56" t="s">
        <v>525</v>
      </c>
      <c r="D44" s="56" t="s">
        <v>523</v>
      </c>
      <c r="E44" s="66"/>
      <c r="F44" s="109"/>
      <c r="G44" s="66">
        <v>1000000</v>
      </c>
      <c r="H44" s="58" t="s">
        <v>306</v>
      </c>
      <c r="I44" s="56" t="s">
        <v>318</v>
      </c>
      <c r="J44" s="58" t="s">
        <v>307</v>
      </c>
    </row>
    <row r="45" spans="1:10" s="40" customFormat="1" ht="84.75" customHeight="1">
      <c r="A45" s="54">
        <v>9</v>
      </c>
      <c r="B45" s="56" t="s">
        <v>527</v>
      </c>
      <c r="C45" s="56" t="s">
        <v>528</v>
      </c>
      <c r="D45" s="56" t="s">
        <v>529</v>
      </c>
      <c r="E45" s="66"/>
      <c r="F45" s="66"/>
      <c r="G45" s="66">
        <v>1000000</v>
      </c>
      <c r="H45" s="58" t="s">
        <v>306</v>
      </c>
      <c r="I45" s="56" t="s">
        <v>318</v>
      </c>
      <c r="J45" s="58" t="s">
        <v>307</v>
      </c>
    </row>
    <row r="46" spans="1:10" s="40" customFormat="1" ht="37.5" customHeight="1">
      <c r="A46" s="391" t="s">
        <v>487</v>
      </c>
      <c r="B46" s="391"/>
      <c r="C46" s="392"/>
      <c r="D46" s="392"/>
      <c r="E46" s="391"/>
      <c r="F46" s="391"/>
      <c r="G46" s="391"/>
      <c r="H46" s="391"/>
      <c r="I46" s="391"/>
      <c r="J46" s="391"/>
    </row>
    <row r="47" spans="1:10" s="68" customFormat="1" ht="64.5" customHeight="1">
      <c r="A47" s="387">
        <v>1</v>
      </c>
      <c r="B47" s="407" t="s">
        <v>377</v>
      </c>
      <c r="C47" s="67" t="s">
        <v>488</v>
      </c>
      <c r="D47" s="67"/>
      <c r="E47" s="405"/>
      <c r="F47" s="405"/>
      <c r="G47" s="405">
        <v>20000</v>
      </c>
      <c r="H47" s="409" t="s">
        <v>306</v>
      </c>
      <c r="I47" s="407" t="s">
        <v>378</v>
      </c>
      <c r="J47" s="409" t="s">
        <v>307</v>
      </c>
    </row>
    <row r="48" spans="1:10" s="68" customFormat="1" ht="71.25" customHeight="1">
      <c r="A48" s="388"/>
      <c r="B48" s="408"/>
      <c r="C48" s="47" t="s">
        <v>827</v>
      </c>
      <c r="D48" s="47" t="s">
        <v>826</v>
      </c>
      <c r="E48" s="406"/>
      <c r="F48" s="406"/>
      <c r="G48" s="406"/>
      <c r="H48" s="410"/>
      <c r="I48" s="408"/>
      <c r="J48" s="410"/>
    </row>
    <row r="49" spans="1:10" s="68" customFormat="1" ht="120" customHeight="1">
      <c r="A49" s="54">
        <v>2</v>
      </c>
      <c r="B49" s="44" t="s">
        <v>247</v>
      </c>
      <c r="C49" s="47" t="s">
        <v>530</v>
      </c>
      <c r="D49" s="47" t="s">
        <v>531</v>
      </c>
      <c r="E49" s="65"/>
      <c r="F49" s="65"/>
      <c r="G49" s="65">
        <v>500000</v>
      </c>
      <c r="H49" s="44" t="s">
        <v>395</v>
      </c>
      <c r="I49" s="44" t="s">
        <v>318</v>
      </c>
      <c r="J49" s="54" t="s">
        <v>307</v>
      </c>
    </row>
    <row r="50" spans="1:10" s="40" customFormat="1" ht="107.25" customHeight="1">
      <c r="A50" s="387">
        <v>3</v>
      </c>
      <c r="B50" s="56" t="s">
        <v>248</v>
      </c>
      <c r="C50" s="56" t="s">
        <v>532</v>
      </c>
      <c r="D50" s="56" t="s">
        <v>529</v>
      </c>
      <c r="E50" s="66"/>
      <c r="F50" s="66"/>
      <c r="G50" s="66">
        <v>480000</v>
      </c>
      <c r="H50" s="58" t="s">
        <v>306</v>
      </c>
      <c r="I50" s="56" t="s">
        <v>318</v>
      </c>
      <c r="J50" s="58" t="s">
        <v>307</v>
      </c>
    </row>
    <row r="51" spans="1:10" s="40" customFormat="1" ht="216.75" customHeight="1">
      <c r="A51" s="388"/>
      <c r="B51" s="56" t="s">
        <v>379</v>
      </c>
      <c r="C51" s="56" t="s">
        <v>588</v>
      </c>
      <c r="D51" s="56" t="s">
        <v>589</v>
      </c>
      <c r="E51" s="66"/>
      <c r="F51" s="66"/>
      <c r="G51" s="66">
        <v>600000</v>
      </c>
      <c r="H51" s="56" t="s">
        <v>533</v>
      </c>
      <c r="I51" s="56" t="s">
        <v>329</v>
      </c>
      <c r="J51" s="58" t="s">
        <v>307</v>
      </c>
    </row>
    <row r="52" spans="1:10" s="40" customFormat="1" ht="188.25" customHeight="1">
      <c r="A52" s="54">
        <v>4</v>
      </c>
      <c r="B52" s="56" t="s">
        <v>335</v>
      </c>
      <c r="C52" s="56" t="s">
        <v>328</v>
      </c>
      <c r="D52" s="56" t="s">
        <v>590</v>
      </c>
      <c r="E52" s="66"/>
      <c r="F52" s="66"/>
      <c r="G52" s="66">
        <v>900000</v>
      </c>
      <c r="H52" s="58" t="s">
        <v>306</v>
      </c>
      <c r="I52" s="56" t="s">
        <v>329</v>
      </c>
      <c r="J52" s="58" t="s">
        <v>307</v>
      </c>
    </row>
    <row r="53" spans="1:10" s="40" customFormat="1" ht="37.5" customHeight="1">
      <c r="A53" s="391" t="s">
        <v>534</v>
      </c>
      <c r="B53" s="391"/>
      <c r="C53" s="392"/>
      <c r="D53" s="392"/>
      <c r="E53" s="391"/>
      <c r="F53" s="391"/>
      <c r="G53" s="391"/>
      <c r="H53" s="391"/>
      <c r="I53" s="391"/>
      <c r="J53" s="391"/>
    </row>
    <row r="54" spans="1:10" s="68" customFormat="1" ht="141.75" customHeight="1">
      <c r="A54" s="54">
        <v>1</v>
      </c>
      <c r="B54" s="44" t="s">
        <v>545</v>
      </c>
      <c r="C54" s="44" t="s">
        <v>546</v>
      </c>
      <c r="D54" s="44" t="s">
        <v>547</v>
      </c>
      <c r="E54" s="65"/>
      <c r="F54" s="65"/>
      <c r="G54" s="65">
        <v>2000000</v>
      </c>
      <c r="H54" s="54" t="s">
        <v>306</v>
      </c>
      <c r="I54" s="44" t="s">
        <v>394</v>
      </c>
      <c r="J54" s="54" t="s">
        <v>307</v>
      </c>
    </row>
    <row r="55" spans="1:10" s="68" customFormat="1" ht="129.75" customHeight="1">
      <c r="A55" s="54">
        <v>2</v>
      </c>
      <c r="B55" s="44" t="s">
        <v>536</v>
      </c>
      <c r="C55" s="44" t="s">
        <v>572</v>
      </c>
      <c r="D55" s="44" t="s">
        <v>535</v>
      </c>
      <c r="E55" s="65"/>
      <c r="F55" s="65"/>
      <c r="G55" s="65">
        <v>600000</v>
      </c>
      <c r="H55" s="54" t="s">
        <v>306</v>
      </c>
      <c r="I55" s="44" t="s">
        <v>394</v>
      </c>
      <c r="J55" s="54" t="s">
        <v>307</v>
      </c>
    </row>
    <row r="56" spans="1:10" s="40" customFormat="1" ht="102" customHeight="1">
      <c r="A56" s="54">
        <v>3</v>
      </c>
      <c r="B56" s="56" t="s">
        <v>561</v>
      </c>
      <c r="C56" s="56" t="s">
        <v>537</v>
      </c>
      <c r="D56" s="56" t="s">
        <v>538</v>
      </c>
      <c r="E56" s="66"/>
      <c r="F56" s="66"/>
      <c r="G56" s="66">
        <v>400000</v>
      </c>
      <c r="H56" s="58" t="s">
        <v>306</v>
      </c>
      <c r="I56" s="56" t="s">
        <v>394</v>
      </c>
      <c r="J56" s="58" t="s">
        <v>307</v>
      </c>
    </row>
    <row r="57" spans="1:10" s="40" customFormat="1" ht="108.75" customHeight="1">
      <c r="A57" s="54">
        <v>4</v>
      </c>
      <c r="B57" s="56" t="s">
        <v>336</v>
      </c>
      <c r="C57" s="56" t="s">
        <v>539</v>
      </c>
      <c r="D57" s="56" t="s">
        <v>548</v>
      </c>
      <c r="E57" s="109"/>
      <c r="F57" s="66"/>
      <c r="G57" s="66">
        <v>200000</v>
      </c>
      <c r="H57" s="58" t="s">
        <v>306</v>
      </c>
      <c r="I57" s="56" t="s">
        <v>394</v>
      </c>
      <c r="J57" s="58" t="s">
        <v>307</v>
      </c>
    </row>
    <row r="58" spans="1:10" s="40" customFormat="1" ht="131.25" customHeight="1">
      <c r="A58" s="54">
        <v>5</v>
      </c>
      <c r="B58" s="56" t="s">
        <v>559</v>
      </c>
      <c r="C58" s="56" t="s">
        <v>540</v>
      </c>
      <c r="D58" s="56" t="s">
        <v>549</v>
      </c>
      <c r="E58" s="66"/>
      <c r="F58" s="66"/>
      <c r="G58" s="66">
        <v>500000</v>
      </c>
      <c r="H58" s="58" t="s">
        <v>306</v>
      </c>
      <c r="I58" s="56" t="s">
        <v>394</v>
      </c>
      <c r="J58" s="58" t="s">
        <v>307</v>
      </c>
    </row>
    <row r="59" spans="1:10" s="40" customFormat="1" ht="105.75" customHeight="1">
      <c r="A59" s="54">
        <v>6</v>
      </c>
      <c r="B59" s="56" t="s">
        <v>560</v>
      </c>
      <c r="C59" s="56" t="s">
        <v>541</v>
      </c>
      <c r="D59" s="56" t="s">
        <v>542</v>
      </c>
      <c r="E59" s="66"/>
      <c r="F59" s="66"/>
      <c r="G59" s="66">
        <v>600000</v>
      </c>
      <c r="H59" s="58" t="s">
        <v>306</v>
      </c>
      <c r="I59" s="56" t="s">
        <v>394</v>
      </c>
      <c r="J59" s="58" t="s">
        <v>307</v>
      </c>
    </row>
    <row r="60" spans="1:10" s="40" customFormat="1" ht="123.75" customHeight="1">
      <c r="A60" s="54">
        <v>7</v>
      </c>
      <c r="B60" s="56" t="s">
        <v>337</v>
      </c>
      <c r="C60" s="56" t="s">
        <v>551</v>
      </c>
      <c r="D60" s="56" t="s">
        <v>550</v>
      </c>
      <c r="E60" s="66"/>
      <c r="F60" s="66"/>
      <c r="G60" s="66">
        <v>400000</v>
      </c>
      <c r="H60" s="58" t="s">
        <v>306</v>
      </c>
      <c r="I60" s="56" t="s">
        <v>394</v>
      </c>
      <c r="J60" s="58" t="s">
        <v>307</v>
      </c>
    </row>
    <row r="61" spans="1:10" s="40" customFormat="1" ht="121.5" customHeight="1">
      <c r="A61" s="54">
        <v>8</v>
      </c>
      <c r="B61" s="56" t="s">
        <v>562</v>
      </c>
      <c r="C61" s="56" t="s">
        <v>571</v>
      </c>
      <c r="D61" s="56" t="s">
        <v>552</v>
      </c>
      <c r="E61" s="66"/>
      <c r="F61" s="66"/>
      <c r="G61" s="66">
        <v>400000</v>
      </c>
      <c r="H61" s="58" t="s">
        <v>306</v>
      </c>
      <c r="I61" s="56" t="s">
        <v>394</v>
      </c>
      <c r="J61" s="58" t="s">
        <v>307</v>
      </c>
    </row>
    <row r="62" spans="1:10" s="40" customFormat="1" ht="120" customHeight="1">
      <c r="A62" s="54">
        <v>9</v>
      </c>
      <c r="B62" s="56" t="s">
        <v>563</v>
      </c>
      <c r="C62" s="56" t="s">
        <v>543</v>
      </c>
      <c r="D62" s="56" t="s">
        <v>565</v>
      </c>
      <c r="E62" s="66"/>
      <c r="F62" s="109"/>
      <c r="G62" s="66">
        <v>300000</v>
      </c>
      <c r="H62" s="58" t="s">
        <v>306</v>
      </c>
      <c r="I62" s="56" t="s">
        <v>394</v>
      </c>
      <c r="J62" s="58" t="s">
        <v>307</v>
      </c>
    </row>
    <row r="63" spans="1:10" s="40" customFormat="1" ht="121.5" customHeight="1">
      <c r="A63" s="54">
        <v>10</v>
      </c>
      <c r="B63" s="56" t="s">
        <v>566</v>
      </c>
      <c r="C63" s="56" t="s">
        <v>555</v>
      </c>
      <c r="D63" s="56" t="s">
        <v>544</v>
      </c>
      <c r="E63" s="66"/>
      <c r="F63" s="66"/>
      <c r="G63" s="66">
        <v>500000</v>
      </c>
      <c r="H63" s="58" t="s">
        <v>306</v>
      </c>
      <c r="I63" s="56" t="s">
        <v>394</v>
      </c>
      <c r="J63" s="58" t="s">
        <v>307</v>
      </c>
    </row>
    <row r="64" spans="1:10" s="40" customFormat="1" ht="121.5" customHeight="1">
      <c r="A64" s="54">
        <v>11</v>
      </c>
      <c r="B64" s="56" t="s">
        <v>558</v>
      </c>
      <c r="C64" s="56" t="s">
        <v>570</v>
      </c>
      <c r="D64" s="56" t="s">
        <v>556</v>
      </c>
      <c r="E64" s="66"/>
      <c r="F64" s="66">
        <v>300000</v>
      </c>
      <c r="G64" s="66"/>
      <c r="H64" s="58" t="s">
        <v>306</v>
      </c>
      <c r="I64" s="56" t="s">
        <v>394</v>
      </c>
      <c r="J64" s="58" t="s">
        <v>307</v>
      </c>
    </row>
    <row r="65" spans="1:10" s="40" customFormat="1" ht="126" customHeight="1">
      <c r="A65" s="54">
        <v>12</v>
      </c>
      <c r="B65" s="56" t="s">
        <v>557</v>
      </c>
      <c r="C65" s="56" t="s">
        <v>569</v>
      </c>
      <c r="D65" s="56" t="s">
        <v>538</v>
      </c>
      <c r="E65" s="66"/>
      <c r="F65" s="66"/>
      <c r="G65" s="66">
        <v>400000</v>
      </c>
      <c r="H65" s="58" t="s">
        <v>306</v>
      </c>
      <c r="I65" s="56" t="s">
        <v>394</v>
      </c>
      <c r="J65" s="58" t="s">
        <v>307</v>
      </c>
    </row>
    <row r="66" spans="1:10" s="40" customFormat="1" ht="118.5" customHeight="1">
      <c r="A66" s="54">
        <v>13</v>
      </c>
      <c r="B66" s="56" t="s">
        <v>567</v>
      </c>
      <c r="C66" s="56" t="s">
        <v>568</v>
      </c>
      <c r="D66" s="56" t="s">
        <v>396</v>
      </c>
      <c r="E66" s="66"/>
      <c r="F66" s="66">
        <v>800000</v>
      </c>
      <c r="G66" s="66"/>
      <c r="H66" s="58" t="s">
        <v>306</v>
      </c>
      <c r="I66" s="56" t="s">
        <v>394</v>
      </c>
      <c r="J66" s="58" t="s">
        <v>307</v>
      </c>
    </row>
    <row r="67" spans="1:10" s="40" customFormat="1" ht="178.5" customHeight="1">
      <c r="A67" s="54">
        <v>14</v>
      </c>
      <c r="B67" s="56" t="s">
        <v>573</v>
      </c>
      <c r="C67" s="56" t="s">
        <v>591</v>
      </c>
      <c r="D67" s="56" t="s">
        <v>592</v>
      </c>
      <c r="E67" s="66"/>
      <c r="F67" s="66"/>
      <c r="G67" s="66">
        <v>800000</v>
      </c>
      <c r="H67" s="58" t="s">
        <v>306</v>
      </c>
      <c r="I67" s="56" t="s">
        <v>394</v>
      </c>
      <c r="J67" s="58" t="s">
        <v>307</v>
      </c>
    </row>
    <row r="68" spans="1:10" s="40" customFormat="1" ht="181.5" customHeight="1">
      <c r="A68" s="54">
        <v>15</v>
      </c>
      <c r="B68" s="56" t="s">
        <v>564</v>
      </c>
      <c r="C68" s="56" t="s">
        <v>574</v>
      </c>
      <c r="D68" s="56" t="s">
        <v>577</v>
      </c>
      <c r="E68" s="66"/>
      <c r="F68" s="66"/>
      <c r="G68" s="66">
        <v>800000</v>
      </c>
      <c r="H68" s="58" t="s">
        <v>306</v>
      </c>
      <c r="I68" s="56" t="s">
        <v>394</v>
      </c>
      <c r="J68" s="58" t="s">
        <v>307</v>
      </c>
    </row>
    <row r="69" spans="1:10" s="40" customFormat="1" ht="118.5" customHeight="1">
      <c r="A69" s="54">
        <v>16</v>
      </c>
      <c r="B69" s="56" t="s">
        <v>398</v>
      </c>
      <c r="C69" s="56" t="s">
        <v>575</v>
      </c>
      <c r="D69" s="56" t="s">
        <v>576</v>
      </c>
      <c r="E69" s="66"/>
      <c r="F69" s="66"/>
      <c r="G69" s="66">
        <v>240000</v>
      </c>
      <c r="H69" s="58" t="s">
        <v>306</v>
      </c>
      <c r="I69" s="56" t="s">
        <v>318</v>
      </c>
      <c r="J69" s="58" t="s">
        <v>307</v>
      </c>
    </row>
    <row r="70" spans="1:10" s="40" customFormat="1" ht="90" customHeight="1">
      <c r="A70" s="54">
        <v>17</v>
      </c>
      <c r="B70" s="56" t="s">
        <v>399</v>
      </c>
      <c r="C70" s="56" t="s">
        <v>578</v>
      </c>
      <c r="D70" s="56" t="s">
        <v>579</v>
      </c>
      <c r="E70" s="66"/>
      <c r="F70" s="66">
        <v>600000</v>
      </c>
      <c r="G70" s="66"/>
      <c r="H70" s="58" t="s">
        <v>306</v>
      </c>
      <c r="I70" s="56" t="s">
        <v>318</v>
      </c>
      <c r="J70" s="58" t="s">
        <v>307</v>
      </c>
    </row>
    <row r="71" spans="1:10" s="40" customFormat="1" ht="126.75" customHeight="1">
      <c r="A71" s="54">
        <v>18</v>
      </c>
      <c r="B71" s="56" t="s">
        <v>338</v>
      </c>
      <c r="C71" s="56" t="s">
        <v>580</v>
      </c>
      <c r="D71" s="56" t="s">
        <v>581</v>
      </c>
      <c r="E71" s="66"/>
      <c r="F71" s="66">
        <v>2000000</v>
      </c>
      <c r="G71" s="66"/>
      <c r="H71" s="56" t="s">
        <v>339</v>
      </c>
      <c r="I71" s="56" t="s">
        <v>394</v>
      </c>
      <c r="J71" s="58" t="s">
        <v>307</v>
      </c>
    </row>
    <row r="72" spans="1:10" s="40" customFormat="1" ht="37.5" customHeight="1">
      <c r="A72" s="391" t="s">
        <v>582</v>
      </c>
      <c r="B72" s="391"/>
      <c r="C72" s="392"/>
      <c r="D72" s="392"/>
      <c r="E72" s="391"/>
      <c r="F72" s="391"/>
      <c r="G72" s="391"/>
      <c r="H72" s="391"/>
      <c r="I72" s="391"/>
      <c r="J72" s="391"/>
    </row>
    <row r="73" spans="1:10" s="68" customFormat="1" ht="144" customHeight="1">
      <c r="A73" s="54">
        <v>1</v>
      </c>
      <c r="B73" s="44" t="s">
        <v>657</v>
      </c>
      <c r="C73" s="44" t="s">
        <v>658</v>
      </c>
      <c r="D73" s="44" t="s">
        <v>659</v>
      </c>
      <c r="E73" s="65"/>
      <c r="F73" s="65"/>
      <c r="G73" s="65">
        <v>800000</v>
      </c>
      <c r="H73" s="54" t="s">
        <v>306</v>
      </c>
      <c r="I73" s="44" t="s">
        <v>394</v>
      </c>
      <c r="J73" s="54" t="s">
        <v>307</v>
      </c>
    </row>
    <row r="74" spans="1:10" s="68" customFormat="1" ht="141" customHeight="1">
      <c r="A74" s="54">
        <v>2</v>
      </c>
      <c r="B74" s="44" t="s">
        <v>340</v>
      </c>
      <c r="C74" s="44" t="s">
        <v>660</v>
      </c>
      <c r="D74" s="44" t="s">
        <v>661</v>
      </c>
      <c r="E74" s="65"/>
      <c r="F74" s="65"/>
      <c r="G74" s="65">
        <v>300000</v>
      </c>
      <c r="H74" s="54" t="s">
        <v>306</v>
      </c>
      <c r="I74" s="44" t="s">
        <v>394</v>
      </c>
      <c r="J74" s="54" t="s">
        <v>307</v>
      </c>
    </row>
    <row r="75" spans="1:10" s="40" customFormat="1" ht="139.5" customHeight="1">
      <c r="A75" s="54">
        <v>3</v>
      </c>
      <c r="B75" s="56" t="s">
        <v>341</v>
      </c>
      <c r="C75" s="56" t="s">
        <v>662</v>
      </c>
      <c r="D75" s="56" t="s">
        <v>663</v>
      </c>
      <c r="E75" s="66"/>
      <c r="F75" s="66">
        <v>300000</v>
      </c>
      <c r="G75" s="66"/>
      <c r="H75" s="58" t="s">
        <v>306</v>
      </c>
      <c r="I75" s="56" t="s">
        <v>394</v>
      </c>
      <c r="J75" s="58" t="s">
        <v>307</v>
      </c>
    </row>
    <row r="76" spans="1:10" s="40" customFormat="1" ht="137.25" customHeight="1">
      <c r="A76" s="54">
        <v>4</v>
      </c>
      <c r="B76" s="56" t="s">
        <v>342</v>
      </c>
      <c r="C76" s="56" t="s">
        <v>664</v>
      </c>
      <c r="D76" s="56" t="s">
        <v>665</v>
      </c>
      <c r="E76" s="66"/>
      <c r="F76" s="66"/>
      <c r="G76" s="66">
        <v>400000</v>
      </c>
      <c r="H76" s="58" t="s">
        <v>306</v>
      </c>
      <c r="I76" s="56" t="s">
        <v>394</v>
      </c>
      <c r="J76" s="58" t="s">
        <v>307</v>
      </c>
    </row>
    <row r="77" spans="1:10" s="40" customFormat="1" ht="138.75" customHeight="1">
      <c r="A77" s="54">
        <v>5</v>
      </c>
      <c r="B77" s="56" t="s">
        <v>343</v>
      </c>
      <c r="C77" s="56" t="s">
        <v>666</v>
      </c>
      <c r="D77" s="56" t="s">
        <v>667</v>
      </c>
      <c r="E77" s="66"/>
      <c r="F77" s="66">
        <v>400000</v>
      </c>
      <c r="G77" s="66"/>
      <c r="H77" s="58" t="s">
        <v>306</v>
      </c>
      <c r="I77" s="56" t="s">
        <v>394</v>
      </c>
      <c r="J77" s="58" t="s">
        <v>307</v>
      </c>
    </row>
    <row r="78" spans="1:10" s="40" customFormat="1" ht="144" customHeight="1">
      <c r="A78" s="54">
        <v>6</v>
      </c>
      <c r="B78" s="56" t="s">
        <v>344</v>
      </c>
      <c r="C78" s="56" t="s">
        <v>668</v>
      </c>
      <c r="D78" s="56" t="s">
        <v>669</v>
      </c>
      <c r="E78" s="66"/>
      <c r="F78" s="66"/>
      <c r="G78" s="66">
        <v>600000</v>
      </c>
      <c r="H78" s="58" t="s">
        <v>306</v>
      </c>
      <c r="I78" s="56" t="s">
        <v>394</v>
      </c>
      <c r="J78" s="58" t="s">
        <v>307</v>
      </c>
    </row>
    <row r="79" spans="1:10" s="40" customFormat="1" ht="111" customHeight="1">
      <c r="A79" s="54">
        <v>7</v>
      </c>
      <c r="B79" s="56" t="s">
        <v>249</v>
      </c>
      <c r="C79" s="56" t="s">
        <v>670</v>
      </c>
      <c r="D79" s="56" t="s">
        <v>667</v>
      </c>
      <c r="E79" s="66"/>
      <c r="F79" s="66">
        <v>700000</v>
      </c>
      <c r="G79" s="66"/>
      <c r="H79" s="58" t="s">
        <v>306</v>
      </c>
      <c r="I79" s="56" t="s">
        <v>394</v>
      </c>
      <c r="J79" s="58" t="s">
        <v>307</v>
      </c>
    </row>
    <row r="80" spans="1:10" s="40" customFormat="1" ht="141" customHeight="1">
      <c r="A80" s="54">
        <v>8</v>
      </c>
      <c r="B80" s="56" t="s">
        <v>674</v>
      </c>
      <c r="C80" s="56" t="s">
        <v>672</v>
      </c>
      <c r="D80" s="56" t="s">
        <v>671</v>
      </c>
      <c r="E80" s="66"/>
      <c r="F80" s="66"/>
      <c r="G80" s="66">
        <v>400000</v>
      </c>
      <c r="H80" s="58" t="s">
        <v>306</v>
      </c>
      <c r="I80" s="56" t="s">
        <v>394</v>
      </c>
      <c r="J80" s="58" t="s">
        <v>307</v>
      </c>
    </row>
    <row r="81" spans="1:10" s="40" customFormat="1" ht="136.5" customHeight="1">
      <c r="A81" s="54">
        <v>9</v>
      </c>
      <c r="B81" s="56" t="s">
        <v>345</v>
      </c>
      <c r="C81" s="56" t="s">
        <v>673</v>
      </c>
      <c r="D81" s="56" t="s">
        <v>671</v>
      </c>
      <c r="E81" s="66"/>
      <c r="F81" s="66">
        <v>400000</v>
      </c>
      <c r="G81" s="66"/>
      <c r="H81" s="58" t="s">
        <v>306</v>
      </c>
      <c r="I81" s="56" t="s">
        <v>394</v>
      </c>
      <c r="J81" s="58" t="s">
        <v>307</v>
      </c>
    </row>
    <row r="82" spans="1:10" s="40" customFormat="1" ht="37.5" customHeight="1">
      <c r="A82" s="391" t="s">
        <v>675</v>
      </c>
      <c r="B82" s="391"/>
      <c r="C82" s="392"/>
      <c r="D82" s="392"/>
      <c r="E82" s="391"/>
      <c r="F82" s="391"/>
      <c r="G82" s="391"/>
      <c r="H82" s="391"/>
      <c r="I82" s="391"/>
      <c r="J82" s="391"/>
    </row>
    <row r="83" spans="1:10" s="68" customFormat="1" ht="138" customHeight="1">
      <c r="A83" s="54">
        <v>1</v>
      </c>
      <c r="B83" s="44" t="s">
        <v>679</v>
      </c>
      <c r="C83" s="44" t="s">
        <v>680</v>
      </c>
      <c r="D83" s="44" t="s">
        <v>691</v>
      </c>
      <c r="E83" s="65"/>
      <c r="F83" s="65"/>
      <c r="G83" s="65">
        <v>400000</v>
      </c>
      <c r="H83" s="54" t="s">
        <v>306</v>
      </c>
      <c r="I83" s="44" t="s">
        <v>394</v>
      </c>
      <c r="J83" s="54" t="s">
        <v>307</v>
      </c>
    </row>
    <row r="84" spans="1:10" s="68" customFormat="1" ht="138" customHeight="1">
      <c r="A84" s="54">
        <v>2</v>
      </c>
      <c r="B84" s="44" t="s">
        <v>684</v>
      </c>
      <c r="C84" s="44" t="s">
        <v>685</v>
      </c>
      <c r="D84" s="44" t="s">
        <v>686</v>
      </c>
      <c r="E84" s="65"/>
      <c r="F84" s="65"/>
      <c r="G84" s="65">
        <v>400000</v>
      </c>
      <c r="H84" s="54" t="s">
        <v>306</v>
      </c>
      <c r="I84" s="44" t="s">
        <v>394</v>
      </c>
      <c r="J84" s="54" t="s">
        <v>307</v>
      </c>
    </row>
    <row r="85" spans="1:10" s="68" customFormat="1" ht="138" customHeight="1">
      <c r="A85" s="54">
        <v>3</v>
      </c>
      <c r="B85" s="44" t="s">
        <v>681</v>
      </c>
      <c r="C85" s="44" t="s">
        <v>682</v>
      </c>
      <c r="D85" s="44" t="s">
        <v>690</v>
      </c>
      <c r="E85" s="65"/>
      <c r="F85" s="65"/>
      <c r="G85" s="65">
        <v>400000</v>
      </c>
      <c r="H85" s="54" t="s">
        <v>306</v>
      </c>
      <c r="I85" s="44" t="s">
        <v>394</v>
      </c>
      <c r="J85" s="54" t="s">
        <v>307</v>
      </c>
    </row>
    <row r="86" spans="1:10" s="68" customFormat="1" ht="138" customHeight="1">
      <c r="A86" s="54">
        <v>4</v>
      </c>
      <c r="B86" s="44" t="s">
        <v>676</v>
      </c>
      <c r="C86" s="44" t="s">
        <v>677</v>
      </c>
      <c r="D86" s="44" t="s">
        <v>689</v>
      </c>
      <c r="E86" s="65"/>
      <c r="F86" s="65"/>
      <c r="G86" s="65">
        <v>400000</v>
      </c>
      <c r="H86" s="54" t="s">
        <v>306</v>
      </c>
      <c r="I86" s="44" t="s">
        <v>394</v>
      </c>
      <c r="J86" s="54" t="s">
        <v>307</v>
      </c>
    </row>
    <row r="87" spans="1:10" s="40" customFormat="1" ht="135" customHeight="1">
      <c r="A87" s="54">
        <v>5</v>
      </c>
      <c r="B87" s="56" t="s">
        <v>678</v>
      </c>
      <c r="C87" s="56" t="s">
        <v>683</v>
      </c>
      <c r="D87" s="56" t="s">
        <v>688</v>
      </c>
      <c r="E87" s="66"/>
      <c r="F87" s="66">
        <v>1000000</v>
      </c>
      <c r="G87" s="66"/>
      <c r="H87" s="58" t="s">
        <v>306</v>
      </c>
      <c r="I87" s="56" t="s">
        <v>394</v>
      </c>
      <c r="J87" s="58" t="s">
        <v>307</v>
      </c>
    </row>
    <row r="88" spans="1:10" s="40" customFormat="1" ht="108" customHeight="1">
      <c r="A88" s="54">
        <v>6</v>
      </c>
      <c r="B88" s="56" t="s">
        <v>346</v>
      </c>
      <c r="C88" s="56" t="s">
        <v>683</v>
      </c>
      <c r="D88" s="56" t="s">
        <v>687</v>
      </c>
      <c r="E88" s="66"/>
      <c r="F88" s="66"/>
      <c r="G88" s="66">
        <v>300000</v>
      </c>
      <c r="H88" s="58" t="s">
        <v>306</v>
      </c>
      <c r="I88" s="56" t="s">
        <v>394</v>
      </c>
      <c r="J88" s="58" t="s">
        <v>307</v>
      </c>
    </row>
    <row r="89" spans="1:10" s="40" customFormat="1" ht="113.25" customHeight="1">
      <c r="A89" s="54">
        <v>7</v>
      </c>
      <c r="B89" s="56" t="s">
        <v>347</v>
      </c>
      <c r="C89" s="56" t="s">
        <v>317</v>
      </c>
      <c r="D89" s="56" t="s">
        <v>692</v>
      </c>
      <c r="E89" s="66"/>
      <c r="F89" s="66">
        <v>1000000</v>
      </c>
      <c r="G89" s="66"/>
      <c r="H89" s="58" t="s">
        <v>306</v>
      </c>
      <c r="I89" s="56" t="s">
        <v>394</v>
      </c>
      <c r="J89" s="58" t="s">
        <v>307</v>
      </c>
    </row>
    <row r="90" spans="1:10" s="40" customFormat="1" ht="109.5" customHeight="1">
      <c r="A90" s="54">
        <v>8</v>
      </c>
      <c r="B90" s="56" t="s">
        <v>348</v>
      </c>
      <c r="C90" s="56" t="s">
        <v>317</v>
      </c>
      <c r="D90" s="56" t="s">
        <v>693</v>
      </c>
      <c r="E90" s="66"/>
      <c r="F90" s="66"/>
      <c r="G90" s="66">
        <v>400000</v>
      </c>
      <c r="H90" s="58" t="s">
        <v>306</v>
      </c>
      <c r="I90" s="56" t="s">
        <v>394</v>
      </c>
      <c r="J90" s="58" t="s">
        <v>307</v>
      </c>
    </row>
    <row r="91" spans="1:10" s="40" customFormat="1" ht="115.5" customHeight="1">
      <c r="A91" s="54">
        <v>9</v>
      </c>
      <c r="B91" s="56" t="s">
        <v>402</v>
      </c>
      <c r="C91" s="56" t="s">
        <v>397</v>
      </c>
      <c r="D91" s="56" t="s">
        <v>403</v>
      </c>
      <c r="E91" s="66"/>
      <c r="F91" s="66">
        <v>500000</v>
      </c>
      <c r="G91" s="66"/>
      <c r="H91" s="56" t="s">
        <v>240</v>
      </c>
      <c r="I91" s="56" t="s">
        <v>404</v>
      </c>
      <c r="J91" s="58" t="s">
        <v>307</v>
      </c>
    </row>
    <row r="92" spans="1:10" s="40" customFormat="1" ht="37.5" customHeight="1">
      <c r="A92" s="391" t="s">
        <v>695</v>
      </c>
      <c r="B92" s="391"/>
      <c r="C92" s="392"/>
      <c r="D92" s="392"/>
      <c r="E92" s="391"/>
      <c r="F92" s="391"/>
      <c r="G92" s="391"/>
      <c r="H92" s="391"/>
      <c r="I92" s="391"/>
      <c r="J92" s="391"/>
    </row>
    <row r="93" spans="1:10" s="68" customFormat="1" ht="109.5" customHeight="1">
      <c r="A93" s="54">
        <v>1</v>
      </c>
      <c r="B93" s="44" t="s">
        <v>349</v>
      </c>
      <c r="C93" s="44" t="s">
        <v>317</v>
      </c>
      <c r="D93" s="44" t="s">
        <v>694</v>
      </c>
      <c r="E93" s="65"/>
      <c r="F93" s="65"/>
      <c r="G93" s="65">
        <v>500000</v>
      </c>
      <c r="H93" s="54" t="s">
        <v>306</v>
      </c>
      <c r="I93" s="44" t="s">
        <v>394</v>
      </c>
      <c r="J93" s="54" t="s">
        <v>307</v>
      </c>
    </row>
    <row r="94" spans="1:10" s="40" customFormat="1" ht="138" customHeight="1">
      <c r="A94" s="54">
        <v>2</v>
      </c>
      <c r="B94" s="56" t="s">
        <v>696</v>
      </c>
      <c r="C94" s="56" t="s">
        <v>697</v>
      </c>
      <c r="D94" s="56" t="s">
        <v>698</v>
      </c>
      <c r="E94" s="66"/>
      <c r="F94" s="66">
        <v>2200000</v>
      </c>
      <c r="G94" s="66"/>
      <c r="H94" s="56" t="s">
        <v>253</v>
      </c>
      <c r="I94" s="56" t="s">
        <v>394</v>
      </c>
      <c r="J94" s="58" t="s">
        <v>307</v>
      </c>
    </row>
    <row r="95" spans="1:10" s="40" customFormat="1" ht="149.25" customHeight="1">
      <c r="A95" s="54">
        <v>3</v>
      </c>
      <c r="B95" s="56" t="s">
        <v>699</v>
      </c>
      <c r="C95" s="56" t="s">
        <v>700</v>
      </c>
      <c r="D95" s="56" t="s">
        <v>701</v>
      </c>
      <c r="E95" s="66"/>
      <c r="F95" s="66" t="s">
        <v>302</v>
      </c>
      <c r="G95" s="66">
        <v>1100000</v>
      </c>
      <c r="H95" s="58" t="s">
        <v>306</v>
      </c>
      <c r="I95" s="56" t="s">
        <v>394</v>
      </c>
      <c r="J95" s="58" t="s">
        <v>307</v>
      </c>
    </row>
    <row r="96" spans="1:10" ht="144.75" customHeight="1">
      <c r="A96" s="54">
        <v>4</v>
      </c>
      <c r="B96" s="56" t="s">
        <v>709</v>
      </c>
      <c r="C96" s="56" t="s">
        <v>707</v>
      </c>
      <c r="D96" s="56" t="s">
        <v>708</v>
      </c>
      <c r="E96" s="66"/>
      <c r="F96" s="66">
        <v>400000</v>
      </c>
      <c r="G96" s="57"/>
      <c r="H96" s="58" t="s">
        <v>306</v>
      </c>
      <c r="I96" s="56" t="s">
        <v>394</v>
      </c>
      <c r="J96" s="58" t="s">
        <v>307</v>
      </c>
    </row>
    <row r="97" spans="1:10" s="40" customFormat="1" ht="144.75" customHeight="1">
      <c r="A97" s="54">
        <v>5</v>
      </c>
      <c r="B97" s="56" t="s">
        <v>702</v>
      </c>
      <c r="C97" s="56" t="s">
        <v>703</v>
      </c>
      <c r="D97" s="56" t="s">
        <v>704</v>
      </c>
      <c r="E97" s="66"/>
      <c r="F97" s="66">
        <v>500000</v>
      </c>
      <c r="G97" s="66">
        <v>1100000</v>
      </c>
      <c r="H97" s="58" t="s">
        <v>306</v>
      </c>
      <c r="I97" s="56" t="s">
        <v>394</v>
      </c>
      <c r="J97" s="58" t="s">
        <v>307</v>
      </c>
    </row>
    <row r="98" spans="1:10" s="40" customFormat="1" ht="108" customHeight="1">
      <c r="A98" s="54">
        <v>6</v>
      </c>
      <c r="B98" s="56" t="s">
        <v>705</v>
      </c>
      <c r="C98" s="56" t="s">
        <v>317</v>
      </c>
      <c r="D98" s="56" t="s">
        <v>706</v>
      </c>
      <c r="E98" s="66"/>
      <c r="F98" s="66">
        <v>2250000</v>
      </c>
      <c r="G98" s="66"/>
      <c r="H98" s="56" t="s">
        <v>253</v>
      </c>
      <c r="I98" s="56" t="s">
        <v>394</v>
      </c>
      <c r="J98" s="58" t="s">
        <v>307</v>
      </c>
    </row>
    <row r="99" spans="1:10" s="40" customFormat="1" ht="108" customHeight="1">
      <c r="A99" s="54">
        <v>7</v>
      </c>
      <c r="B99" s="56" t="s">
        <v>710</v>
      </c>
      <c r="C99" s="56" t="s">
        <v>317</v>
      </c>
      <c r="D99" s="56" t="s">
        <v>706</v>
      </c>
      <c r="E99" s="66"/>
      <c r="F99" s="66">
        <v>2250000</v>
      </c>
      <c r="G99" s="66"/>
      <c r="H99" s="56" t="s">
        <v>253</v>
      </c>
      <c r="I99" s="56" t="s">
        <v>394</v>
      </c>
      <c r="J99" s="58" t="s">
        <v>307</v>
      </c>
    </row>
    <row r="100" spans="1:10" s="40" customFormat="1" ht="37.5" customHeight="1">
      <c r="A100" s="391" t="s">
        <v>711</v>
      </c>
      <c r="B100" s="391"/>
      <c r="C100" s="392"/>
      <c r="D100" s="392"/>
      <c r="E100" s="391"/>
      <c r="F100" s="391"/>
      <c r="G100" s="391"/>
      <c r="H100" s="391"/>
      <c r="I100" s="391"/>
      <c r="J100" s="391"/>
    </row>
    <row r="101" spans="1:10" s="68" customFormat="1" ht="111" customHeight="1">
      <c r="A101" s="54">
        <v>1</v>
      </c>
      <c r="B101" s="44" t="s">
        <v>350</v>
      </c>
      <c r="C101" s="44" t="s">
        <v>712</v>
      </c>
      <c r="D101" s="44" t="s">
        <v>713</v>
      </c>
      <c r="E101" s="65"/>
      <c r="F101" s="65"/>
      <c r="G101" s="65">
        <v>2250000</v>
      </c>
      <c r="H101" s="54" t="s">
        <v>306</v>
      </c>
      <c r="I101" s="44" t="s">
        <v>394</v>
      </c>
      <c r="J101" s="54" t="s">
        <v>307</v>
      </c>
    </row>
    <row r="102" spans="1:10" ht="161.25" customHeight="1">
      <c r="A102" s="54">
        <v>2</v>
      </c>
      <c r="B102" s="56" t="s">
        <v>715</v>
      </c>
      <c r="C102" s="56" t="s">
        <v>714</v>
      </c>
      <c r="D102" s="56" t="s">
        <v>716</v>
      </c>
      <c r="E102" s="66"/>
      <c r="F102" s="66">
        <v>260000</v>
      </c>
      <c r="G102" s="66"/>
      <c r="H102" s="58" t="s">
        <v>306</v>
      </c>
      <c r="I102" s="56" t="s">
        <v>394</v>
      </c>
      <c r="J102" s="58" t="s">
        <v>307</v>
      </c>
    </row>
    <row r="103" spans="1:10" s="40" customFormat="1" ht="135.75" customHeight="1">
      <c r="A103" s="54">
        <v>3</v>
      </c>
      <c r="B103" s="56" t="s">
        <v>352</v>
      </c>
      <c r="C103" s="56" t="s">
        <v>719</v>
      </c>
      <c r="D103" s="56" t="s">
        <v>717</v>
      </c>
      <c r="E103" s="66"/>
      <c r="F103" s="66">
        <v>1000000</v>
      </c>
      <c r="G103" s="66"/>
      <c r="H103" s="58" t="s">
        <v>306</v>
      </c>
      <c r="I103" s="56" t="s">
        <v>394</v>
      </c>
      <c r="J103" s="58" t="s">
        <v>307</v>
      </c>
    </row>
    <row r="104" spans="1:10" s="40" customFormat="1" ht="138.75" customHeight="1">
      <c r="A104" s="54">
        <v>4</v>
      </c>
      <c r="B104" s="56" t="s">
        <v>353</v>
      </c>
      <c r="C104" s="56" t="s">
        <v>718</v>
      </c>
      <c r="D104" s="56" t="s">
        <v>553</v>
      </c>
      <c r="E104" s="66"/>
      <c r="F104" s="66"/>
      <c r="G104" s="66">
        <v>500000</v>
      </c>
      <c r="H104" s="58" t="s">
        <v>306</v>
      </c>
      <c r="I104" s="56" t="s">
        <v>394</v>
      </c>
      <c r="J104" s="58" t="s">
        <v>307</v>
      </c>
    </row>
    <row r="105" spans="1:10" s="40" customFormat="1" ht="113.25" customHeight="1">
      <c r="A105" s="54">
        <v>5</v>
      </c>
      <c r="B105" s="56" t="s">
        <v>351</v>
      </c>
      <c r="C105" s="56" t="s">
        <v>317</v>
      </c>
      <c r="D105" s="56" t="s">
        <v>554</v>
      </c>
      <c r="E105" s="66"/>
      <c r="F105" s="66">
        <v>1500000</v>
      </c>
      <c r="G105" s="66"/>
      <c r="H105" s="58" t="s">
        <v>306</v>
      </c>
      <c r="I105" s="56" t="s">
        <v>394</v>
      </c>
      <c r="J105" s="58" t="s">
        <v>307</v>
      </c>
    </row>
    <row r="106" spans="1:10" s="40" customFormat="1" ht="146.25" customHeight="1">
      <c r="A106" s="54">
        <v>6</v>
      </c>
      <c r="B106" s="56" t="s">
        <v>721</v>
      </c>
      <c r="C106" s="56" t="s">
        <v>720</v>
      </c>
      <c r="D106" s="56" t="s">
        <v>722</v>
      </c>
      <c r="E106" s="66"/>
      <c r="F106" s="66">
        <v>1100000</v>
      </c>
      <c r="G106" s="66">
        <v>1100000</v>
      </c>
      <c r="H106" s="58" t="s">
        <v>306</v>
      </c>
      <c r="I106" s="56" t="s">
        <v>394</v>
      </c>
      <c r="J106" s="58" t="s">
        <v>307</v>
      </c>
    </row>
    <row r="107" spans="1:10" s="40" customFormat="1" ht="146.25" customHeight="1">
      <c r="A107" s="54">
        <v>7</v>
      </c>
      <c r="B107" s="56" t="s">
        <v>726</v>
      </c>
      <c r="C107" s="56" t="s">
        <v>724</v>
      </c>
      <c r="D107" s="56" t="s">
        <v>725</v>
      </c>
      <c r="E107" s="66"/>
      <c r="F107" s="66">
        <v>1100000</v>
      </c>
      <c r="G107" s="66">
        <v>1100000</v>
      </c>
      <c r="H107" s="58" t="s">
        <v>306</v>
      </c>
      <c r="I107" s="56" t="s">
        <v>394</v>
      </c>
      <c r="J107" s="58" t="s">
        <v>307</v>
      </c>
    </row>
    <row r="108" spans="1:10" s="40" customFormat="1" ht="37.5" customHeight="1">
      <c r="A108" s="391" t="s">
        <v>723</v>
      </c>
      <c r="B108" s="391"/>
      <c r="C108" s="391"/>
      <c r="D108" s="391"/>
      <c r="E108" s="391"/>
      <c r="F108" s="391"/>
      <c r="G108" s="391"/>
      <c r="H108" s="391"/>
      <c r="I108" s="391"/>
      <c r="J108" s="391"/>
    </row>
    <row r="109" spans="1:10" ht="246" customHeight="1">
      <c r="A109" s="54">
        <v>1</v>
      </c>
      <c r="B109" s="56" t="s">
        <v>310</v>
      </c>
      <c r="C109" s="56" t="s">
        <v>484</v>
      </c>
      <c r="D109" s="56" t="s">
        <v>485</v>
      </c>
      <c r="E109" s="66" t="s">
        <v>311</v>
      </c>
      <c r="F109" s="57"/>
      <c r="G109" s="57"/>
      <c r="H109" s="58" t="s">
        <v>308</v>
      </c>
      <c r="I109" s="56" t="s">
        <v>486</v>
      </c>
      <c r="J109" s="58" t="s">
        <v>307</v>
      </c>
    </row>
    <row r="110" spans="1:10" ht="104.25" customHeight="1">
      <c r="A110" s="54">
        <v>2</v>
      </c>
      <c r="B110" s="56" t="s">
        <v>728</v>
      </c>
      <c r="C110" s="56" t="s">
        <v>389</v>
      </c>
      <c r="D110" s="56" t="s">
        <v>323</v>
      </c>
      <c r="E110" s="57"/>
      <c r="F110" s="66">
        <v>1000000</v>
      </c>
      <c r="G110" s="57"/>
      <c r="H110" s="58" t="s">
        <v>308</v>
      </c>
      <c r="I110" s="56" t="s">
        <v>313</v>
      </c>
      <c r="J110" s="71" t="s">
        <v>307</v>
      </c>
    </row>
    <row r="111" spans="1:10" s="68" customFormat="1" ht="129" customHeight="1">
      <c r="A111" s="46">
        <v>3</v>
      </c>
      <c r="B111" s="44" t="s">
        <v>727</v>
      </c>
      <c r="C111" s="44" t="s">
        <v>729</v>
      </c>
      <c r="D111" s="44" t="s">
        <v>730</v>
      </c>
      <c r="E111" s="65"/>
      <c r="F111" s="65">
        <v>1600000</v>
      </c>
      <c r="G111" s="65"/>
      <c r="H111" s="54" t="s">
        <v>306</v>
      </c>
      <c r="I111" s="44" t="s">
        <v>394</v>
      </c>
      <c r="J111" s="54" t="s">
        <v>307</v>
      </c>
    </row>
    <row r="112" spans="1:10" s="68" customFormat="1" ht="141" customHeight="1">
      <c r="A112" s="54">
        <v>4</v>
      </c>
      <c r="B112" s="44" t="s">
        <v>731</v>
      </c>
      <c r="C112" s="44" t="s">
        <v>732</v>
      </c>
      <c r="D112" s="44" t="s">
        <v>733</v>
      </c>
      <c r="E112" s="65"/>
      <c r="F112" s="65">
        <v>3840000</v>
      </c>
      <c r="G112" s="65"/>
      <c r="H112" s="54" t="s">
        <v>306</v>
      </c>
      <c r="I112" s="44" t="s">
        <v>394</v>
      </c>
      <c r="J112" s="54" t="s">
        <v>307</v>
      </c>
    </row>
    <row r="113" spans="1:10" s="131" customFormat="1" ht="98.25" customHeight="1">
      <c r="A113" s="54">
        <v>5</v>
      </c>
      <c r="B113" s="73" t="s">
        <v>734</v>
      </c>
      <c r="C113" s="73" t="s">
        <v>737</v>
      </c>
      <c r="D113" s="73" t="s">
        <v>782</v>
      </c>
      <c r="E113" s="74"/>
      <c r="F113" s="74"/>
      <c r="G113" s="74"/>
      <c r="H113" s="73" t="s">
        <v>735</v>
      </c>
      <c r="I113" s="73" t="s">
        <v>394</v>
      </c>
      <c r="J113" s="72" t="s">
        <v>307</v>
      </c>
    </row>
    <row r="114" spans="1:10" s="131" customFormat="1" ht="95.25" customHeight="1">
      <c r="A114" s="54">
        <v>6</v>
      </c>
      <c r="B114" s="73" t="s">
        <v>736</v>
      </c>
      <c r="C114" s="75" t="s">
        <v>738</v>
      </c>
      <c r="D114" s="75" t="s">
        <v>739</v>
      </c>
      <c r="E114" s="76"/>
      <c r="F114" s="76"/>
      <c r="G114" s="76"/>
      <c r="H114" s="75" t="s">
        <v>735</v>
      </c>
      <c r="I114" s="75" t="s">
        <v>394</v>
      </c>
      <c r="J114" s="77" t="s">
        <v>307</v>
      </c>
    </row>
    <row r="115" spans="1:10" ht="66" customHeight="1">
      <c r="A115" s="387">
        <v>7</v>
      </c>
      <c r="B115" s="395" t="s">
        <v>743</v>
      </c>
      <c r="C115" s="36" t="s">
        <v>744</v>
      </c>
      <c r="D115" s="36"/>
      <c r="E115" s="78"/>
      <c r="F115" s="79"/>
      <c r="G115" s="78"/>
      <c r="H115" s="403" t="s">
        <v>741</v>
      </c>
      <c r="I115" s="398" t="s">
        <v>318</v>
      </c>
      <c r="J115" s="400" t="s">
        <v>307</v>
      </c>
    </row>
    <row r="116" spans="1:10" ht="66.75" customHeight="1">
      <c r="A116" s="394"/>
      <c r="B116" s="396"/>
      <c r="C116" s="32" t="s">
        <v>745</v>
      </c>
      <c r="D116" s="32" t="s">
        <v>740</v>
      </c>
      <c r="E116" s="34"/>
      <c r="F116" s="80"/>
      <c r="G116" s="34">
        <v>5250000</v>
      </c>
      <c r="H116" s="404"/>
      <c r="I116" s="393"/>
      <c r="J116" s="401"/>
    </row>
    <row r="117" spans="1:10" ht="68.25" customHeight="1">
      <c r="A117" s="394"/>
      <c r="B117" s="396"/>
      <c r="C117" s="32" t="s">
        <v>746</v>
      </c>
      <c r="D117" s="32" t="s">
        <v>742</v>
      </c>
      <c r="E117" s="34"/>
      <c r="F117" s="80"/>
      <c r="G117" s="34">
        <v>6090000</v>
      </c>
      <c r="H117" s="404"/>
      <c r="I117" s="393"/>
      <c r="J117" s="401"/>
    </row>
    <row r="118" spans="1:10" ht="68.25" customHeight="1">
      <c r="A118" s="394"/>
      <c r="B118" s="396"/>
      <c r="C118" s="32" t="s">
        <v>747</v>
      </c>
      <c r="D118" s="32" t="s">
        <v>749</v>
      </c>
      <c r="E118" s="34"/>
      <c r="F118" s="80"/>
      <c r="G118" s="34">
        <v>6300000</v>
      </c>
      <c r="H118" s="82"/>
      <c r="I118" s="393"/>
      <c r="J118" s="401"/>
    </row>
    <row r="119" spans="1:10" ht="60" customHeight="1">
      <c r="A119" s="388"/>
      <c r="B119" s="397"/>
      <c r="C119" s="33" t="s">
        <v>748</v>
      </c>
      <c r="D119" s="33" t="s">
        <v>750</v>
      </c>
      <c r="E119" s="35"/>
      <c r="F119" s="83"/>
      <c r="G119" s="35">
        <v>1080000</v>
      </c>
      <c r="H119" s="39"/>
      <c r="I119" s="399"/>
      <c r="J119" s="70"/>
    </row>
    <row r="120" spans="1:10" ht="71.25" customHeight="1">
      <c r="A120" s="54">
        <v>8</v>
      </c>
      <c r="B120" s="56" t="s">
        <v>751</v>
      </c>
      <c r="C120" s="33" t="s">
        <v>752</v>
      </c>
      <c r="D120" s="33" t="s">
        <v>753</v>
      </c>
      <c r="E120" s="35"/>
      <c r="F120" s="83"/>
      <c r="G120" s="35">
        <v>100000</v>
      </c>
      <c r="H120" s="39" t="s">
        <v>306</v>
      </c>
      <c r="I120" s="33"/>
      <c r="J120" s="70" t="s">
        <v>307</v>
      </c>
    </row>
    <row r="121" spans="1:10" ht="83.25" customHeight="1">
      <c r="A121" s="46">
        <v>9</v>
      </c>
      <c r="B121" s="32" t="s">
        <v>754</v>
      </c>
      <c r="C121" s="33" t="s">
        <v>756</v>
      </c>
      <c r="D121" s="33" t="s">
        <v>755</v>
      </c>
      <c r="E121" s="35"/>
      <c r="F121" s="83"/>
      <c r="G121" s="35">
        <v>250000</v>
      </c>
      <c r="H121" s="39" t="s">
        <v>757</v>
      </c>
      <c r="I121" s="33"/>
      <c r="J121" s="70" t="s">
        <v>307</v>
      </c>
    </row>
    <row r="122" spans="1:10" ht="83.25" customHeight="1">
      <c r="A122" s="387">
        <v>10</v>
      </c>
      <c r="B122" s="395" t="s">
        <v>760</v>
      </c>
      <c r="C122" s="36" t="s">
        <v>758</v>
      </c>
      <c r="D122" s="36" t="s">
        <v>759</v>
      </c>
      <c r="E122" s="78"/>
      <c r="F122" s="79"/>
      <c r="G122" s="78">
        <v>500000</v>
      </c>
      <c r="H122" s="123" t="s">
        <v>757</v>
      </c>
      <c r="I122" s="36"/>
      <c r="J122" s="37" t="s">
        <v>307</v>
      </c>
    </row>
    <row r="123" spans="1:10" ht="83.25" customHeight="1">
      <c r="A123" s="388"/>
      <c r="B123" s="397"/>
      <c r="C123" s="32" t="s">
        <v>761</v>
      </c>
      <c r="D123" s="32" t="s">
        <v>762</v>
      </c>
      <c r="E123" s="35"/>
      <c r="F123" s="83"/>
      <c r="G123" s="35">
        <v>250000</v>
      </c>
      <c r="H123" s="39" t="s">
        <v>757</v>
      </c>
      <c r="I123" s="33"/>
      <c r="J123" s="70"/>
    </row>
    <row r="124" spans="1:10" ht="58.5" customHeight="1">
      <c r="A124" s="387">
        <v>12</v>
      </c>
      <c r="B124" s="395" t="s">
        <v>763</v>
      </c>
      <c r="C124" s="36" t="s">
        <v>764</v>
      </c>
      <c r="D124" s="36" t="s">
        <v>768</v>
      </c>
      <c r="E124" s="78"/>
      <c r="F124" s="79"/>
      <c r="G124" s="78">
        <v>30000</v>
      </c>
      <c r="H124" s="123" t="s">
        <v>306</v>
      </c>
      <c r="I124" s="398" t="s">
        <v>766</v>
      </c>
      <c r="J124" s="400" t="s">
        <v>307</v>
      </c>
    </row>
    <row r="125" spans="1:10" ht="71.25" customHeight="1">
      <c r="A125" s="388"/>
      <c r="B125" s="397"/>
      <c r="C125" s="33" t="s">
        <v>765</v>
      </c>
      <c r="D125" s="33" t="s">
        <v>767</v>
      </c>
      <c r="E125" s="35"/>
      <c r="F125" s="83"/>
      <c r="G125" s="35">
        <v>20000</v>
      </c>
      <c r="H125" s="39" t="s">
        <v>306</v>
      </c>
      <c r="I125" s="399"/>
      <c r="J125" s="402"/>
    </row>
    <row r="126" spans="1:10" ht="122.25" customHeight="1">
      <c r="A126" s="54">
        <v>14</v>
      </c>
      <c r="B126" s="41" t="s">
        <v>769</v>
      </c>
      <c r="C126" s="32" t="s">
        <v>770</v>
      </c>
      <c r="D126" s="33" t="s">
        <v>771</v>
      </c>
      <c r="E126" s="35"/>
      <c r="F126" s="83"/>
      <c r="G126" s="35">
        <v>500000</v>
      </c>
      <c r="H126" s="39" t="s">
        <v>306</v>
      </c>
      <c r="I126" s="42" t="s">
        <v>772</v>
      </c>
      <c r="J126" s="70" t="s">
        <v>307</v>
      </c>
    </row>
    <row r="127" spans="1:10" s="40" customFormat="1" ht="37.5" customHeight="1">
      <c r="A127" s="391" t="s">
        <v>773</v>
      </c>
      <c r="B127" s="391"/>
      <c r="C127" s="392"/>
      <c r="D127" s="392"/>
      <c r="E127" s="391"/>
      <c r="F127" s="391"/>
      <c r="G127" s="391"/>
      <c r="H127" s="391"/>
      <c r="I127" s="391"/>
      <c r="J127" s="391"/>
    </row>
    <row r="128" spans="1:10" s="68" customFormat="1" ht="138.75" customHeight="1">
      <c r="A128" s="43">
        <v>1</v>
      </c>
      <c r="B128" s="47" t="s">
        <v>774</v>
      </c>
      <c r="C128" s="44" t="s">
        <v>775</v>
      </c>
      <c r="D128" s="44" t="s">
        <v>776</v>
      </c>
      <c r="E128" s="45"/>
      <c r="F128" s="45"/>
      <c r="G128" s="45">
        <v>3375000</v>
      </c>
      <c r="H128" s="46" t="s">
        <v>306</v>
      </c>
      <c r="I128" s="47" t="s">
        <v>394</v>
      </c>
      <c r="J128" s="46" t="s">
        <v>307</v>
      </c>
    </row>
    <row r="129" spans="1:10" s="40" customFormat="1" ht="138" customHeight="1">
      <c r="A129" s="46">
        <v>2</v>
      </c>
      <c r="B129" s="56" t="s">
        <v>777</v>
      </c>
      <c r="C129" s="44" t="s">
        <v>778</v>
      </c>
      <c r="D129" s="56" t="s">
        <v>779</v>
      </c>
      <c r="E129" s="66"/>
      <c r="F129" s="66">
        <v>2000000</v>
      </c>
      <c r="G129" s="66"/>
      <c r="H129" s="56" t="s">
        <v>253</v>
      </c>
      <c r="I129" s="56" t="s">
        <v>394</v>
      </c>
      <c r="J129" s="58" t="s">
        <v>307</v>
      </c>
    </row>
    <row r="130" spans="1:10" s="40" customFormat="1" ht="143.25" customHeight="1">
      <c r="A130" s="43">
        <v>3</v>
      </c>
      <c r="B130" s="56" t="s">
        <v>780</v>
      </c>
      <c r="C130" s="44" t="s">
        <v>781</v>
      </c>
      <c r="D130" s="56" t="s">
        <v>730</v>
      </c>
      <c r="E130" s="66"/>
      <c r="F130" s="66"/>
      <c r="G130" s="66">
        <v>1200000</v>
      </c>
      <c r="H130" s="56" t="s">
        <v>597</v>
      </c>
      <c r="I130" s="56" t="s">
        <v>394</v>
      </c>
      <c r="J130" s="58" t="s">
        <v>307</v>
      </c>
    </row>
    <row r="131" spans="1:10" s="40" customFormat="1" ht="103.5" customHeight="1">
      <c r="A131" s="46">
        <v>4</v>
      </c>
      <c r="B131" s="36" t="s">
        <v>783</v>
      </c>
      <c r="C131" s="36" t="s">
        <v>317</v>
      </c>
      <c r="D131" s="36" t="s">
        <v>784</v>
      </c>
      <c r="E131" s="87"/>
      <c r="F131" s="87">
        <v>250000</v>
      </c>
      <c r="G131" s="87"/>
      <c r="H131" s="37" t="s">
        <v>306</v>
      </c>
      <c r="I131" s="56" t="s">
        <v>318</v>
      </c>
      <c r="J131" s="58" t="s">
        <v>307</v>
      </c>
    </row>
    <row r="132" spans="1:10" s="40" customFormat="1" ht="68.25" customHeight="1">
      <c r="A132" s="134"/>
      <c r="B132" s="36" t="s">
        <v>788</v>
      </c>
      <c r="C132" s="89" t="s">
        <v>791</v>
      </c>
      <c r="D132" s="36"/>
      <c r="E132" s="87"/>
      <c r="F132" s="87"/>
      <c r="G132" s="87"/>
      <c r="H132" s="37"/>
      <c r="I132" s="32" t="s">
        <v>318</v>
      </c>
      <c r="J132" s="81" t="s">
        <v>307</v>
      </c>
    </row>
    <row r="133" spans="1:10" s="40" customFormat="1" ht="72" customHeight="1">
      <c r="A133" s="84"/>
      <c r="B133" s="32"/>
      <c r="C133" s="38" t="s">
        <v>789</v>
      </c>
      <c r="D133" s="32" t="s">
        <v>790</v>
      </c>
      <c r="E133" s="90"/>
      <c r="F133" s="90"/>
      <c r="G133" s="90">
        <v>600000</v>
      </c>
      <c r="H133" s="81" t="s">
        <v>306</v>
      </c>
      <c r="I133" s="32"/>
      <c r="J133" s="81"/>
    </row>
    <row r="134" spans="1:10" s="40" customFormat="1" ht="67.5" customHeight="1">
      <c r="A134" s="84">
        <v>78</v>
      </c>
      <c r="B134" s="32"/>
      <c r="C134" s="38" t="s">
        <v>792</v>
      </c>
      <c r="D134" s="32" t="s">
        <v>793</v>
      </c>
      <c r="E134" s="90"/>
      <c r="F134" s="90"/>
      <c r="G134" s="90">
        <v>600000</v>
      </c>
      <c r="H134" s="81" t="s">
        <v>306</v>
      </c>
      <c r="I134" s="32"/>
      <c r="J134" s="32"/>
    </row>
    <row r="135" spans="1:10" s="40" customFormat="1" ht="67.5" customHeight="1">
      <c r="A135" s="84"/>
      <c r="B135" s="32"/>
      <c r="C135" s="38" t="s">
        <v>794</v>
      </c>
      <c r="D135" s="32" t="s">
        <v>793</v>
      </c>
      <c r="E135" s="90"/>
      <c r="F135" s="90"/>
      <c r="G135" s="90">
        <v>600000</v>
      </c>
      <c r="H135" s="81" t="s">
        <v>306</v>
      </c>
      <c r="I135" s="32"/>
      <c r="J135" s="81"/>
    </row>
    <row r="136" spans="1:10" s="40" customFormat="1" ht="67.5" customHeight="1">
      <c r="A136" s="135"/>
      <c r="B136" s="33"/>
      <c r="C136" s="91" t="s">
        <v>795</v>
      </c>
      <c r="D136" s="33" t="s">
        <v>793</v>
      </c>
      <c r="E136" s="69"/>
      <c r="F136" s="69"/>
      <c r="G136" s="69">
        <v>600000</v>
      </c>
      <c r="H136" s="70" t="s">
        <v>306</v>
      </c>
      <c r="I136" s="33"/>
      <c r="J136" s="70"/>
    </row>
    <row r="137" spans="1:10" s="40" customFormat="1" ht="48" customHeight="1">
      <c r="A137" s="43">
        <v>79</v>
      </c>
      <c r="B137" s="32" t="s">
        <v>785</v>
      </c>
      <c r="C137" s="32" t="s">
        <v>796</v>
      </c>
      <c r="D137" s="32"/>
      <c r="E137" s="90"/>
      <c r="F137" s="32"/>
      <c r="G137" s="90"/>
      <c r="H137" s="81" t="s">
        <v>306</v>
      </c>
      <c r="I137" s="393" t="s">
        <v>318</v>
      </c>
      <c r="J137" s="81" t="s">
        <v>307</v>
      </c>
    </row>
    <row r="138" spans="1:10" s="40" customFormat="1" ht="71.25" customHeight="1">
      <c r="A138" s="43"/>
      <c r="B138" s="32"/>
      <c r="C138" s="32" t="s">
        <v>787</v>
      </c>
      <c r="D138" s="32" t="s">
        <v>786</v>
      </c>
      <c r="E138" s="90"/>
      <c r="F138" s="90"/>
      <c r="G138" s="90">
        <v>240000</v>
      </c>
      <c r="H138" s="81"/>
      <c r="I138" s="393"/>
      <c r="J138" s="81"/>
    </row>
    <row r="139" spans="1:10" s="40" customFormat="1" ht="71.25" customHeight="1">
      <c r="A139" s="46"/>
      <c r="B139" s="33"/>
      <c r="C139" s="33" t="s">
        <v>797</v>
      </c>
      <c r="D139" s="33" t="s">
        <v>798</v>
      </c>
      <c r="E139" s="69"/>
      <c r="F139" s="69"/>
      <c r="G139" s="69">
        <v>700000</v>
      </c>
      <c r="H139" s="70"/>
      <c r="I139" s="33"/>
      <c r="J139" s="70"/>
    </row>
    <row r="140" spans="1:10" s="92" customFormat="1" ht="159" customHeight="1">
      <c r="A140" s="46">
        <v>0</v>
      </c>
      <c r="B140" s="93" t="s">
        <v>319</v>
      </c>
      <c r="C140" s="47" t="s">
        <v>494</v>
      </c>
      <c r="D140" s="47" t="s">
        <v>495</v>
      </c>
      <c r="E140" s="94"/>
      <c r="F140" s="94"/>
      <c r="G140" s="94">
        <v>300000</v>
      </c>
      <c r="H140" s="46" t="s">
        <v>597</v>
      </c>
      <c r="I140" s="95" t="s">
        <v>320</v>
      </c>
      <c r="J140" s="46" t="s">
        <v>307</v>
      </c>
    </row>
    <row r="141" spans="1:10" ht="87.75" customHeight="1">
      <c r="A141" s="54">
        <v>80</v>
      </c>
      <c r="B141" s="85" t="s">
        <v>12</v>
      </c>
      <c r="C141" s="56" t="s">
        <v>405</v>
      </c>
      <c r="D141" s="56" t="s">
        <v>407</v>
      </c>
      <c r="E141" s="66"/>
      <c r="F141" s="66"/>
      <c r="G141" s="66">
        <v>300000</v>
      </c>
      <c r="H141" s="58" t="s">
        <v>306</v>
      </c>
      <c r="I141" s="56" t="s">
        <v>406</v>
      </c>
      <c r="J141" s="58" t="s">
        <v>307</v>
      </c>
    </row>
    <row r="142" spans="1:10" s="68" customFormat="1" ht="116.25" customHeight="1">
      <c r="A142" s="54">
        <v>81</v>
      </c>
      <c r="B142" s="85" t="s">
        <v>391</v>
      </c>
      <c r="C142" s="44" t="s">
        <v>655</v>
      </c>
      <c r="D142" s="44" t="s">
        <v>656</v>
      </c>
      <c r="E142" s="65">
        <v>30000</v>
      </c>
      <c r="F142" s="65">
        <v>30000</v>
      </c>
      <c r="G142" s="65">
        <v>30000</v>
      </c>
      <c r="H142" s="54" t="s">
        <v>306</v>
      </c>
      <c r="I142" s="44" t="s">
        <v>326</v>
      </c>
      <c r="J142" s="54" t="s">
        <v>307</v>
      </c>
    </row>
    <row r="143" spans="1:10" s="40" customFormat="1" ht="114" customHeight="1">
      <c r="A143" s="54">
        <v>83</v>
      </c>
      <c r="B143" s="85" t="s">
        <v>828</v>
      </c>
      <c r="C143" s="56" t="s">
        <v>829</v>
      </c>
      <c r="D143" s="56" t="s">
        <v>830</v>
      </c>
      <c r="E143" s="66"/>
      <c r="F143" s="66"/>
      <c r="G143" s="66">
        <v>30000</v>
      </c>
      <c r="H143" s="56" t="s">
        <v>306</v>
      </c>
      <c r="I143" s="56" t="s">
        <v>408</v>
      </c>
      <c r="J143" s="58" t="s">
        <v>307</v>
      </c>
    </row>
    <row r="144" spans="1:10" s="92" customFormat="1" ht="117" customHeight="1">
      <c r="A144" s="54">
        <v>84</v>
      </c>
      <c r="B144" s="85" t="s">
        <v>392</v>
      </c>
      <c r="C144" s="44" t="s">
        <v>315</v>
      </c>
      <c r="D144" s="44" t="s">
        <v>401</v>
      </c>
      <c r="E144" s="55">
        <v>400000</v>
      </c>
      <c r="F144" s="55">
        <v>500000</v>
      </c>
      <c r="G144" s="55">
        <v>100000</v>
      </c>
      <c r="H144" s="54" t="s">
        <v>306</v>
      </c>
      <c r="I144" s="44" t="s">
        <v>316</v>
      </c>
      <c r="J144" s="54" t="s">
        <v>307</v>
      </c>
    </row>
    <row r="145" spans="1:10" s="68" customFormat="1" ht="185.25" customHeight="1">
      <c r="A145" s="54">
        <v>85</v>
      </c>
      <c r="B145" s="85" t="s">
        <v>606</v>
      </c>
      <c r="C145" s="44" t="s">
        <v>607</v>
      </c>
      <c r="D145" s="44" t="s">
        <v>608</v>
      </c>
      <c r="E145" s="65">
        <v>100000</v>
      </c>
      <c r="F145" s="65">
        <v>100000</v>
      </c>
      <c r="G145" s="65">
        <v>100000</v>
      </c>
      <c r="H145" s="58" t="s">
        <v>306</v>
      </c>
      <c r="I145" s="44" t="s">
        <v>400</v>
      </c>
      <c r="J145" s="54" t="s">
        <v>307</v>
      </c>
    </row>
    <row r="146" spans="1:10" s="68" customFormat="1" ht="130.5" customHeight="1">
      <c r="A146" s="54">
        <v>87</v>
      </c>
      <c r="B146" s="85" t="s">
        <v>642</v>
      </c>
      <c r="C146" s="44" t="s">
        <v>644</v>
      </c>
      <c r="D146" s="44" t="s">
        <v>643</v>
      </c>
      <c r="E146" s="65">
        <v>225000</v>
      </c>
      <c r="F146" s="65"/>
      <c r="G146" s="65">
        <v>300000</v>
      </c>
      <c r="H146" s="54" t="s">
        <v>306</v>
      </c>
      <c r="I146" s="44" t="s">
        <v>390</v>
      </c>
      <c r="J146" s="54" t="s">
        <v>307</v>
      </c>
    </row>
    <row r="147" spans="1:10" s="92" customFormat="1" ht="270" customHeight="1">
      <c r="A147" s="54">
        <v>88</v>
      </c>
      <c r="B147" s="85" t="s">
        <v>835</v>
      </c>
      <c r="C147" s="44" t="s">
        <v>834</v>
      </c>
      <c r="D147" s="44" t="s">
        <v>640</v>
      </c>
      <c r="E147" s="55">
        <v>300000</v>
      </c>
      <c r="F147" s="55">
        <v>300000</v>
      </c>
      <c r="G147" s="55">
        <v>2000000</v>
      </c>
      <c r="H147" s="86" t="s">
        <v>641</v>
      </c>
      <c r="I147" s="44" t="s">
        <v>321</v>
      </c>
      <c r="J147" s="54" t="s">
        <v>307</v>
      </c>
    </row>
    <row r="148" spans="1:10" ht="222.75" customHeight="1">
      <c r="A148" s="54">
        <v>89</v>
      </c>
      <c r="B148" s="85" t="s">
        <v>473</v>
      </c>
      <c r="C148" s="56" t="s">
        <v>639</v>
      </c>
      <c r="D148" s="56" t="s">
        <v>638</v>
      </c>
      <c r="E148" s="66">
        <v>100000</v>
      </c>
      <c r="F148" s="66">
        <v>750000</v>
      </c>
      <c r="G148" s="66">
        <v>750000</v>
      </c>
      <c r="H148" s="86" t="s">
        <v>474</v>
      </c>
      <c r="I148" s="56" t="s">
        <v>318</v>
      </c>
      <c r="J148" s="54" t="s">
        <v>307</v>
      </c>
    </row>
    <row r="149" spans="1:10" ht="43.5" customHeight="1">
      <c r="A149" s="391" t="s">
        <v>637</v>
      </c>
      <c r="B149" s="391"/>
      <c r="C149" s="391"/>
      <c r="D149" s="391"/>
      <c r="E149" s="391"/>
      <c r="F149" s="391"/>
      <c r="G149" s="391"/>
      <c r="H149" s="391"/>
      <c r="I149" s="391"/>
      <c r="J149" s="391"/>
    </row>
    <row r="150" spans="1:10" ht="122.25" customHeight="1">
      <c r="A150" s="54">
        <v>1</v>
      </c>
      <c r="B150" s="56" t="s">
        <v>632</v>
      </c>
      <c r="C150" s="56" t="s">
        <v>633</v>
      </c>
      <c r="D150" s="56" t="s">
        <v>634</v>
      </c>
      <c r="E150" s="57"/>
      <c r="F150" s="83"/>
      <c r="G150" s="57"/>
      <c r="H150" s="44" t="s">
        <v>631</v>
      </c>
      <c r="I150" s="56" t="s">
        <v>318</v>
      </c>
      <c r="J150" s="58" t="s">
        <v>307</v>
      </c>
    </row>
    <row r="151" spans="1:10" s="68" customFormat="1" ht="118.5" customHeight="1">
      <c r="A151" s="54">
        <v>82</v>
      </c>
      <c r="B151" s="44" t="s">
        <v>393</v>
      </c>
      <c r="C151" s="44" t="s">
        <v>831</v>
      </c>
      <c r="D151" s="44" t="s">
        <v>832</v>
      </c>
      <c r="E151" s="65"/>
      <c r="F151" s="65"/>
      <c r="G151" s="65"/>
      <c r="H151" s="44" t="s">
        <v>833</v>
      </c>
      <c r="I151" s="44" t="s">
        <v>324</v>
      </c>
      <c r="J151" s="44" t="s">
        <v>307</v>
      </c>
    </row>
    <row r="152" spans="1:10" s="92" customFormat="1" ht="138.75" customHeight="1">
      <c r="A152" s="54">
        <v>11</v>
      </c>
      <c r="B152" s="44" t="s">
        <v>3</v>
      </c>
      <c r="C152" s="44" t="s">
        <v>500</v>
      </c>
      <c r="D152" s="44"/>
      <c r="E152" s="55"/>
      <c r="F152" s="55"/>
      <c r="G152" s="55"/>
      <c r="H152" s="44" t="s">
        <v>645</v>
      </c>
      <c r="I152" s="44" t="s">
        <v>318</v>
      </c>
      <c r="J152" s="54" t="s">
        <v>307</v>
      </c>
    </row>
    <row r="153" spans="1:10" s="68" customFormat="1" ht="42" customHeight="1">
      <c r="A153" s="44"/>
      <c r="B153" s="106" t="s">
        <v>239</v>
      </c>
      <c r="C153" s="44"/>
      <c r="D153" s="44"/>
      <c r="E153" s="65"/>
      <c r="F153" s="65"/>
      <c r="G153" s="65"/>
      <c r="H153" s="44"/>
      <c r="I153" s="44"/>
      <c r="J153" s="54"/>
    </row>
    <row r="154" spans="1:10" s="40" customFormat="1" ht="164.25" customHeight="1">
      <c r="A154" s="47">
        <v>1</v>
      </c>
      <c r="B154" s="33" t="s">
        <v>11</v>
      </c>
      <c r="C154" s="33" t="s">
        <v>410</v>
      </c>
      <c r="D154" s="33" t="s">
        <v>412</v>
      </c>
      <c r="E154" s="69">
        <v>400000</v>
      </c>
      <c r="F154" s="69">
        <v>400000</v>
      </c>
      <c r="G154" s="69">
        <v>400000</v>
      </c>
      <c r="H154" s="33" t="s">
        <v>306</v>
      </c>
      <c r="I154" s="33" t="s">
        <v>411</v>
      </c>
      <c r="J154" s="70" t="s">
        <v>307</v>
      </c>
    </row>
    <row r="155" spans="1:10" s="40" customFormat="1" ht="137.25" customHeight="1">
      <c r="A155" s="44">
        <v>2</v>
      </c>
      <c r="B155" s="56" t="s">
        <v>413</v>
      </c>
      <c r="C155" s="56" t="s">
        <v>414</v>
      </c>
      <c r="D155" s="56" t="s">
        <v>415</v>
      </c>
      <c r="E155" s="66"/>
      <c r="F155" s="66">
        <v>500000</v>
      </c>
      <c r="G155" s="66">
        <v>500000</v>
      </c>
      <c r="H155" s="56" t="s">
        <v>306</v>
      </c>
      <c r="I155" s="56" t="s">
        <v>416</v>
      </c>
      <c r="J155" s="58" t="s">
        <v>307</v>
      </c>
    </row>
    <row r="156" spans="1:10" s="40" customFormat="1" ht="120" customHeight="1">
      <c r="A156" s="44">
        <v>3</v>
      </c>
      <c r="B156" s="56" t="s">
        <v>417</v>
      </c>
      <c r="C156" s="56" t="s">
        <v>418</v>
      </c>
      <c r="D156" s="56" t="s">
        <v>419</v>
      </c>
      <c r="E156" s="66"/>
      <c r="F156" s="66">
        <v>250000</v>
      </c>
      <c r="G156" s="66">
        <v>250000</v>
      </c>
      <c r="H156" s="56" t="s">
        <v>306</v>
      </c>
      <c r="I156" s="56" t="s">
        <v>420</v>
      </c>
      <c r="J156" s="58" t="s">
        <v>325</v>
      </c>
    </row>
    <row r="157" spans="1:10" s="40" customFormat="1" ht="90.75" customHeight="1">
      <c r="A157" s="44">
        <v>4</v>
      </c>
      <c r="B157" s="56" t="s">
        <v>425</v>
      </c>
      <c r="C157" s="56" t="s">
        <v>421</v>
      </c>
      <c r="D157" s="56" t="s">
        <v>422</v>
      </c>
      <c r="E157" s="66"/>
      <c r="F157" s="66">
        <v>350000</v>
      </c>
      <c r="G157" s="66">
        <v>350000</v>
      </c>
      <c r="H157" s="56" t="s">
        <v>306</v>
      </c>
      <c r="I157" s="56" t="s">
        <v>423</v>
      </c>
      <c r="J157" s="58" t="s">
        <v>307</v>
      </c>
    </row>
    <row r="158" spans="1:10" s="40" customFormat="1" ht="67.5" customHeight="1">
      <c r="A158" s="44">
        <v>5</v>
      </c>
      <c r="B158" s="56" t="s">
        <v>424</v>
      </c>
      <c r="C158" s="56" t="s">
        <v>426</v>
      </c>
      <c r="D158" s="56" t="s">
        <v>428</v>
      </c>
      <c r="E158" s="66"/>
      <c r="F158" s="66">
        <v>200000</v>
      </c>
      <c r="G158" s="66"/>
      <c r="H158" s="56" t="s">
        <v>306</v>
      </c>
      <c r="I158" s="56" t="s">
        <v>427</v>
      </c>
      <c r="J158" s="58" t="s">
        <v>387</v>
      </c>
    </row>
    <row r="159" spans="1:10" s="40" customFormat="1" ht="84.75" customHeight="1">
      <c r="A159" s="44">
        <v>6</v>
      </c>
      <c r="B159" s="56" t="s">
        <v>429</v>
      </c>
      <c r="C159" s="56" t="s">
        <v>430</v>
      </c>
      <c r="D159" s="56" t="s">
        <v>431</v>
      </c>
      <c r="E159" s="66"/>
      <c r="F159" s="66"/>
      <c r="G159" s="66">
        <v>400000</v>
      </c>
      <c r="H159" s="56" t="s">
        <v>306</v>
      </c>
      <c r="I159" s="56" t="s">
        <v>432</v>
      </c>
      <c r="J159" s="58" t="s">
        <v>325</v>
      </c>
    </row>
    <row r="160" spans="1:10" s="40" customFormat="1" ht="91.5" customHeight="1">
      <c r="A160" s="44">
        <v>7</v>
      </c>
      <c r="B160" s="56" t="s">
        <v>820</v>
      </c>
      <c r="C160" s="56" t="s">
        <v>822</v>
      </c>
      <c r="D160" s="56" t="s">
        <v>821</v>
      </c>
      <c r="E160" s="66"/>
      <c r="F160" s="66">
        <v>200000</v>
      </c>
      <c r="G160" s="66"/>
      <c r="H160" s="56" t="s">
        <v>306</v>
      </c>
      <c r="I160" s="56" t="s">
        <v>433</v>
      </c>
      <c r="J160" s="58" t="s">
        <v>307</v>
      </c>
    </row>
    <row r="161" spans="1:10" s="40" customFormat="1" ht="86.25" customHeight="1">
      <c r="A161" s="44">
        <v>8</v>
      </c>
      <c r="B161" s="56" t="s">
        <v>434</v>
      </c>
      <c r="C161" s="56" t="s">
        <v>435</v>
      </c>
      <c r="D161" s="56" t="s">
        <v>436</v>
      </c>
      <c r="E161" s="66"/>
      <c r="F161" s="66"/>
      <c r="G161" s="66">
        <v>200000</v>
      </c>
      <c r="H161" s="56" t="s">
        <v>306</v>
      </c>
      <c r="I161" s="56" t="s">
        <v>437</v>
      </c>
      <c r="J161" s="58" t="s">
        <v>325</v>
      </c>
    </row>
    <row r="162" spans="1:10" s="40" customFormat="1" ht="112.5" customHeight="1">
      <c r="A162" s="44">
        <v>9</v>
      </c>
      <c r="B162" s="56" t="s">
        <v>438</v>
      </c>
      <c r="C162" s="56" t="s">
        <v>439</v>
      </c>
      <c r="D162" s="56" t="s">
        <v>440</v>
      </c>
      <c r="E162" s="66"/>
      <c r="F162" s="66">
        <v>400000</v>
      </c>
      <c r="G162" s="66"/>
      <c r="H162" s="56" t="s">
        <v>306</v>
      </c>
      <c r="I162" s="56" t="s">
        <v>441</v>
      </c>
      <c r="J162" s="58" t="s">
        <v>325</v>
      </c>
    </row>
    <row r="163" spans="1:10" s="40" customFormat="1" ht="70.5" customHeight="1">
      <c r="A163" s="44">
        <v>10</v>
      </c>
      <c r="B163" s="56" t="s">
        <v>442</v>
      </c>
      <c r="C163" s="56" t="s">
        <v>443</v>
      </c>
      <c r="D163" s="56" t="s">
        <v>444</v>
      </c>
      <c r="E163" s="66"/>
      <c r="F163" s="66"/>
      <c r="G163" s="66">
        <v>500000</v>
      </c>
      <c r="H163" s="56" t="s">
        <v>306</v>
      </c>
      <c r="I163" s="56" t="s">
        <v>420</v>
      </c>
      <c r="J163" s="58" t="s">
        <v>325</v>
      </c>
    </row>
    <row r="164" spans="1:10" s="127" customFormat="1" ht="36.75" customHeight="1">
      <c r="A164" s="390" t="s">
        <v>445</v>
      </c>
      <c r="B164" s="390"/>
      <c r="C164" s="390"/>
      <c r="D164" s="390"/>
      <c r="E164" s="390"/>
      <c r="F164" s="390"/>
      <c r="G164" s="390"/>
      <c r="H164" s="390"/>
      <c r="I164" s="390"/>
      <c r="J164" s="390"/>
    </row>
    <row r="165" spans="1:10" s="127" customFormat="1" ht="36.75" customHeight="1">
      <c r="A165" s="389" t="s">
        <v>446</v>
      </c>
      <c r="B165" s="389"/>
      <c r="C165" s="389"/>
      <c r="D165" s="389"/>
      <c r="E165" s="389"/>
      <c r="F165" s="389"/>
      <c r="G165" s="389"/>
      <c r="H165" s="389"/>
      <c r="I165" s="389"/>
      <c r="J165" s="389"/>
    </row>
    <row r="166" spans="1:10" s="40" customFormat="1" ht="86.25" customHeight="1">
      <c r="A166" s="47">
        <v>1</v>
      </c>
      <c r="B166" s="33" t="s">
        <v>447</v>
      </c>
      <c r="C166" s="33" t="s">
        <v>448</v>
      </c>
      <c r="D166" s="33" t="s">
        <v>449</v>
      </c>
      <c r="E166" s="69">
        <v>400000</v>
      </c>
      <c r="F166" s="69">
        <v>600000</v>
      </c>
      <c r="G166" s="69">
        <v>1000000</v>
      </c>
      <c r="H166" s="33" t="s">
        <v>306</v>
      </c>
      <c r="I166" s="33" t="s">
        <v>450</v>
      </c>
      <c r="J166" s="33" t="s">
        <v>387</v>
      </c>
    </row>
    <row r="167" spans="1:10" s="40" customFormat="1" ht="65.25" customHeight="1">
      <c r="A167" s="44">
        <v>2</v>
      </c>
      <c r="B167" s="56" t="s">
        <v>463</v>
      </c>
      <c r="C167" s="56" t="s">
        <v>464</v>
      </c>
      <c r="D167" s="56" t="s">
        <v>465</v>
      </c>
      <c r="E167" s="66">
        <v>95000</v>
      </c>
      <c r="F167" s="66">
        <v>95000</v>
      </c>
      <c r="G167" s="66">
        <v>95000</v>
      </c>
      <c r="H167" s="56" t="s">
        <v>306</v>
      </c>
      <c r="I167" s="56" t="s">
        <v>466</v>
      </c>
      <c r="J167" s="56" t="s">
        <v>325</v>
      </c>
    </row>
    <row r="168" spans="1:10" s="40" customFormat="1" ht="51" customHeight="1">
      <c r="A168" s="44">
        <v>3</v>
      </c>
      <c r="B168" s="56" t="s">
        <v>467</v>
      </c>
      <c r="C168" s="56" t="s">
        <v>468</v>
      </c>
      <c r="D168" s="56" t="s">
        <v>469</v>
      </c>
      <c r="E168" s="66">
        <v>12000</v>
      </c>
      <c r="F168" s="66">
        <v>12000</v>
      </c>
      <c r="G168" s="66">
        <v>12000</v>
      </c>
      <c r="H168" s="56" t="s">
        <v>306</v>
      </c>
      <c r="I168" s="56" t="s">
        <v>470</v>
      </c>
      <c r="J168" s="56" t="s">
        <v>325</v>
      </c>
    </row>
    <row r="169" spans="1:10" s="40" customFormat="1" ht="244.5" customHeight="1">
      <c r="A169" s="44">
        <v>4</v>
      </c>
      <c r="B169" s="56" t="s">
        <v>471</v>
      </c>
      <c r="C169" s="56" t="s">
        <v>372</v>
      </c>
      <c r="D169" s="56" t="s">
        <v>373</v>
      </c>
      <c r="E169" s="66">
        <v>300000</v>
      </c>
      <c r="F169" s="66">
        <v>50000</v>
      </c>
      <c r="G169" s="66">
        <v>50000</v>
      </c>
      <c r="H169" s="56" t="s">
        <v>306</v>
      </c>
      <c r="I169" s="56" t="s">
        <v>374</v>
      </c>
      <c r="J169" s="44" t="s">
        <v>375</v>
      </c>
    </row>
    <row r="170" spans="1:10" s="68" customFormat="1" ht="90.75" customHeight="1">
      <c r="A170" s="44">
        <v>5</v>
      </c>
      <c r="B170" s="44" t="s">
        <v>471</v>
      </c>
      <c r="C170" s="44" t="s">
        <v>89</v>
      </c>
      <c r="D170" s="44" t="s">
        <v>90</v>
      </c>
      <c r="E170" s="65">
        <v>300000</v>
      </c>
      <c r="F170" s="65">
        <v>100000</v>
      </c>
      <c r="G170" s="65">
        <v>100000</v>
      </c>
      <c r="H170" s="44" t="s">
        <v>306</v>
      </c>
      <c r="I170" s="44" t="s">
        <v>0</v>
      </c>
      <c r="J170" s="44" t="s">
        <v>387</v>
      </c>
    </row>
    <row r="171" spans="1:10" s="40" customFormat="1" ht="88.5" customHeight="1">
      <c r="A171" s="44">
        <v>6</v>
      </c>
      <c r="B171" s="56" t="s">
        <v>1</v>
      </c>
      <c r="C171" s="56" t="s">
        <v>2</v>
      </c>
      <c r="D171" s="56" t="s">
        <v>5</v>
      </c>
      <c r="E171" s="66">
        <v>200000</v>
      </c>
      <c r="F171" s="66">
        <v>200000</v>
      </c>
      <c r="G171" s="66">
        <v>200000</v>
      </c>
      <c r="H171" s="56" t="s">
        <v>306</v>
      </c>
      <c r="I171" s="56" t="s">
        <v>6</v>
      </c>
      <c r="J171" s="56" t="s">
        <v>386</v>
      </c>
    </row>
    <row r="172" spans="1:10" s="40" customFormat="1" ht="78" customHeight="1">
      <c r="A172" s="44">
        <v>7</v>
      </c>
      <c r="B172" s="56" t="s">
        <v>7</v>
      </c>
      <c r="C172" s="56" t="s">
        <v>8</v>
      </c>
      <c r="D172" s="56" t="s">
        <v>9</v>
      </c>
      <c r="E172" s="66">
        <v>10000</v>
      </c>
      <c r="F172" s="66">
        <v>10000</v>
      </c>
      <c r="G172" s="66">
        <v>10000</v>
      </c>
      <c r="H172" s="56" t="s">
        <v>306</v>
      </c>
      <c r="I172" s="56" t="s">
        <v>10</v>
      </c>
      <c r="J172" s="56" t="s">
        <v>325</v>
      </c>
    </row>
    <row r="173" spans="1:10" s="40" customFormat="1" ht="88.5" customHeight="1">
      <c r="A173" s="44">
        <v>8</v>
      </c>
      <c r="B173" s="56" t="s">
        <v>369</v>
      </c>
      <c r="C173" s="56" t="s">
        <v>371</v>
      </c>
      <c r="D173" s="56" t="s">
        <v>370</v>
      </c>
      <c r="E173" s="66">
        <v>100000</v>
      </c>
      <c r="F173" s="66">
        <v>100000</v>
      </c>
      <c r="G173" s="66">
        <v>100000</v>
      </c>
      <c r="H173" s="56" t="s">
        <v>306</v>
      </c>
      <c r="I173" s="56" t="s">
        <v>13</v>
      </c>
      <c r="J173" s="56" t="s">
        <v>325</v>
      </c>
    </row>
    <row r="174" spans="1:10" s="40" customFormat="1" ht="91.5" customHeight="1">
      <c r="A174" s="44">
        <v>9</v>
      </c>
      <c r="B174" s="56" t="s">
        <v>88</v>
      </c>
      <c r="C174" s="56" t="s">
        <v>14</v>
      </c>
      <c r="D174" s="56" t="s">
        <v>15</v>
      </c>
      <c r="E174" s="66"/>
      <c r="F174" s="66">
        <v>500000</v>
      </c>
      <c r="G174" s="66"/>
      <c r="H174" s="56" t="s">
        <v>306</v>
      </c>
      <c r="I174" s="56" t="s">
        <v>16</v>
      </c>
      <c r="J174" s="56" t="s">
        <v>325</v>
      </c>
    </row>
    <row r="175" spans="1:10" s="40" customFormat="1" ht="125.25" customHeight="1">
      <c r="A175" s="44">
        <v>10</v>
      </c>
      <c r="B175" s="56" t="s">
        <v>17</v>
      </c>
      <c r="C175" s="56" t="s">
        <v>19</v>
      </c>
      <c r="D175" s="56" t="s">
        <v>93</v>
      </c>
      <c r="E175" s="66">
        <v>300000</v>
      </c>
      <c r="F175" s="66">
        <v>100000</v>
      </c>
      <c r="G175" s="66">
        <v>100000</v>
      </c>
      <c r="H175" s="56" t="s">
        <v>306</v>
      </c>
      <c r="I175" s="56" t="s">
        <v>18</v>
      </c>
      <c r="J175" s="56" t="s">
        <v>325</v>
      </c>
    </row>
    <row r="176" spans="1:10" s="40" customFormat="1" ht="78.75" customHeight="1">
      <c r="A176" s="44">
        <v>11</v>
      </c>
      <c r="B176" s="56" t="s">
        <v>20</v>
      </c>
      <c r="C176" s="56" t="s">
        <v>21</v>
      </c>
      <c r="D176" s="56" t="s">
        <v>22</v>
      </c>
      <c r="E176" s="66">
        <v>20000</v>
      </c>
      <c r="F176" s="66">
        <v>20000</v>
      </c>
      <c r="G176" s="66">
        <v>20000</v>
      </c>
      <c r="H176" s="56" t="s">
        <v>306</v>
      </c>
      <c r="I176" s="56" t="s">
        <v>23</v>
      </c>
      <c r="J176" s="56" t="s">
        <v>325</v>
      </c>
    </row>
    <row r="177" spans="1:10" s="40" customFormat="1" ht="96" customHeight="1">
      <c r="A177" s="44">
        <v>12</v>
      </c>
      <c r="B177" s="56" t="s">
        <v>24</v>
      </c>
      <c r="C177" s="56" t="s">
        <v>25</v>
      </c>
      <c r="D177" s="56" t="s">
        <v>26</v>
      </c>
      <c r="E177" s="66"/>
      <c r="F177" s="66"/>
      <c r="G177" s="66">
        <v>200000</v>
      </c>
      <c r="H177" s="56" t="s">
        <v>306</v>
      </c>
      <c r="I177" s="56" t="s">
        <v>27</v>
      </c>
      <c r="J177" s="56" t="s">
        <v>307</v>
      </c>
    </row>
    <row r="178" spans="1:10" s="40" customFormat="1" ht="87" customHeight="1">
      <c r="A178" s="44">
        <v>13</v>
      </c>
      <c r="B178" s="56" t="s">
        <v>28</v>
      </c>
      <c r="C178" s="56" t="s">
        <v>29</v>
      </c>
      <c r="D178" s="56" t="s">
        <v>30</v>
      </c>
      <c r="E178" s="66"/>
      <c r="F178" s="66">
        <v>150000</v>
      </c>
      <c r="G178" s="66">
        <v>150000</v>
      </c>
      <c r="H178" s="56" t="s">
        <v>306</v>
      </c>
      <c r="I178" s="56" t="s">
        <v>31</v>
      </c>
      <c r="J178" s="56" t="s">
        <v>307</v>
      </c>
    </row>
    <row r="179" spans="1:10" s="40" customFormat="1" ht="123" customHeight="1">
      <c r="A179" s="44">
        <v>14</v>
      </c>
      <c r="B179" s="56" t="s">
        <v>35</v>
      </c>
      <c r="C179" s="56" t="s">
        <v>32</v>
      </c>
      <c r="D179" s="56" t="s">
        <v>33</v>
      </c>
      <c r="E179" s="66">
        <v>20000</v>
      </c>
      <c r="F179" s="66">
        <v>20000</v>
      </c>
      <c r="G179" s="66">
        <v>30000</v>
      </c>
      <c r="H179" s="56" t="s">
        <v>306</v>
      </c>
      <c r="I179" s="56" t="s">
        <v>34</v>
      </c>
      <c r="J179" s="56" t="s">
        <v>325</v>
      </c>
    </row>
    <row r="180" spans="1:10" s="40" customFormat="1" ht="183" customHeight="1">
      <c r="A180" s="44">
        <v>11</v>
      </c>
      <c r="B180" s="56" t="s">
        <v>354</v>
      </c>
      <c r="C180" s="56" t="s">
        <v>355</v>
      </c>
      <c r="D180" s="56" t="s">
        <v>356</v>
      </c>
      <c r="E180" s="66">
        <v>20000</v>
      </c>
      <c r="F180" s="66">
        <v>20000</v>
      </c>
      <c r="G180" s="66">
        <v>20000</v>
      </c>
      <c r="H180" s="56" t="s">
        <v>306</v>
      </c>
      <c r="I180" s="56" t="s">
        <v>357</v>
      </c>
      <c r="J180" s="58" t="s">
        <v>325</v>
      </c>
    </row>
    <row r="181" spans="1:10" s="127" customFormat="1" ht="36" customHeight="1">
      <c r="A181" s="389" t="s">
        <v>288</v>
      </c>
      <c r="B181" s="389"/>
      <c r="C181" s="389"/>
      <c r="D181" s="389"/>
      <c r="E181" s="389"/>
      <c r="F181" s="389"/>
      <c r="G181" s="389"/>
      <c r="H181" s="389"/>
      <c r="I181" s="389"/>
      <c r="J181" s="389"/>
    </row>
    <row r="182" spans="1:10" s="40" customFormat="1" ht="139.5" customHeight="1">
      <c r="A182" s="47">
        <v>1</v>
      </c>
      <c r="B182" s="33" t="s">
        <v>365</v>
      </c>
      <c r="C182" s="33" t="s">
        <v>366</v>
      </c>
      <c r="D182" s="33" t="s">
        <v>367</v>
      </c>
      <c r="E182" s="69">
        <v>40000</v>
      </c>
      <c r="F182" s="69">
        <v>40000</v>
      </c>
      <c r="G182" s="69">
        <v>40000</v>
      </c>
      <c r="H182" s="33" t="s">
        <v>306</v>
      </c>
      <c r="I182" s="33" t="s">
        <v>368</v>
      </c>
      <c r="J182" s="33" t="s">
        <v>325</v>
      </c>
    </row>
    <row r="183" spans="1:10" s="40" customFormat="1" ht="96" customHeight="1">
      <c r="A183" s="44">
        <v>2</v>
      </c>
      <c r="B183" s="56" t="s">
        <v>91</v>
      </c>
      <c r="C183" s="56" t="s">
        <v>36</v>
      </c>
      <c r="D183" s="56" t="s">
        <v>92</v>
      </c>
      <c r="E183" s="66">
        <v>250000</v>
      </c>
      <c r="F183" s="66">
        <v>250000</v>
      </c>
      <c r="G183" s="66">
        <v>250000</v>
      </c>
      <c r="H183" s="56" t="s">
        <v>306</v>
      </c>
      <c r="I183" s="56" t="s">
        <v>37</v>
      </c>
      <c r="J183" s="56" t="s">
        <v>386</v>
      </c>
    </row>
    <row r="184" spans="1:10" s="40" customFormat="1" ht="95.25" customHeight="1">
      <c r="A184" s="44">
        <v>3</v>
      </c>
      <c r="B184" s="56" t="s">
        <v>38</v>
      </c>
      <c r="C184" s="56" t="s">
        <v>39</v>
      </c>
      <c r="D184" s="56" t="s">
        <v>40</v>
      </c>
      <c r="E184" s="66">
        <v>60000</v>
      </c>
      <c r="F184" s="66">
        <v>60000</v>
      </c>
      <c r="G184" s="66">
        <v>60000</v>
      </c>
      <c r="H184" s="56" t="s">
        <v>306</v>
      </c>
      <c r="I184" s="56" t="s">
        <v>42</v>
      </c>
      <c r="J184" s="56" t="s">
        <v>386</v>
      </c>
    </row>
    <row r="185" spans="1:10" s="40" customFormat="1" ht="95.25" customHeight="1">
      <c r="A185" s="44">
        <v>4</v>
      </c>
      <c r="B185" s="56" t="s">
        <v>43</v>
      </c>
      <c r="C185" s="56" t="s">
        <v>39</v>
      </c>
      <c r="D185" s="56" t="s">
        <v>44</v>
      </c>
      <c r="E185" s="66">
        <v>170000</v>
      </c>
      <c r="F185" s="66">
        <v>170000</v>
      </c>
      <c r="G185" s="66">
        <v>170000</v>
      </c>
      <c r="H185" s="56" t="s">
        <v>306</v>
      </c>
      <c r="I185" s="56" t="s">
        <v>41</v>
      </c>
      <c r="J185" s="56" t="s">
        <v>386</v>
      </c>
    </row>
    <row r="186" spans="1:10" s="40" customFormat="1" ht="67.5" customHeight="1">
      <c r="A186" s="44">
        <v>5</v>
      </c>
      <c r="B186" s="56" t="s">
        <v>45</v>
      </c>
      <c r="C186" s="56" t="s">
        <v>39</v>
      </c>
      <c r="D186" s="56" t="s">
        <v>46</v>
      </c>
      <c r="E186" s="66">
        <v>100000</v>
      </c>
      <c r="F186" s="66">
        <v>100000</v>
      </c>
      <c r="G186" s="66">
        <v>100000</v>
      </c>
      <c r="H186" s="56" t="s">
        <v>306</v>
      </c>
      <c r="I186" s="56" t="s">
        <v>41</v>
      </c>
      <c r="J186" s="56" t="s">
        <v>325</v>
      </c>
    </row>
    <row r="187" spans="1:10" s="40" customFormat="1" ht="86.25" customHeight="1">
      <c r="A187" s="44">
        <v>6</v>
      </c>
      <c r="B187" s="56" t="s">
        <v>47</v>
      </c>
      <c r="C187" s="56" t="s">
        <v>48</v>
      </c>
      <c r="D187" s="56" t="s">
        <v>52</v>
      </c>
      <c r="E187" s="66">
        <v>40000</v>
      </c>
      <c r="F187" s="66">
        <v>40000</v>
      </c>
      <c r="G187" s="66">
        <v>40000</v>
      </c>
      <c r="H187" s="56" t="s">
        <v>306</v>
      </c>
      <c r="I187" s="56" t="s">
        <v>49</v>
      </c>
      <c r="J187" s="56" t="s">
        <v>325</v>
      </c>
    </row>
    <row r="188" spans="1:10" s="40" customFormat="1" ht="88.5" customHeight="1">
      <c r="A188" s="44">
        <v>7</v>
      </c>
      <c r="B188" s="56" t="s">
        <v>50</v>
      </c>
      <c r="C188" s="56" t="s">
        <v>51</v>
      </c>
      <c r="D188" s="56" t="s">
        <v>52</v>
      </c>
      <c r="E188" s="66">
        <v>20000</v>
      </c>
      <c r="F188" s="66">
        <v>20000</v>
      </c>
      <c r="G188" s="66">
        <v>20000</v>
      </c>
      <c r="H188" s="56" t="s">
        <v>306</v>
      </c>
      <c r="I188" s="56" t="s">
        <v>53</v>
      </c>
      <c r="J188" s="56" t="s">
        <v>325</v>
      </c>
    </row>
    <row r="189" spans="1:10" s="40" customFormat="1" ht="106.5" customHeight="1">
      <c r="A189" s="44">
        <v>8</v>
      </c>
      <c r="B189" s="56" t="s">
        <v>54</v>
      </c>
      <c r="C189" s="56" t="s">
        <v>55</v>
      </c>
      <c r="D189" s="56" t="s">
        <v>52</v>
      </c>
      <c r="E189" s="66">
        <v>20000</v>
      </c>
      <c r="F189" s="66"/>
      <c r="G189" s="66"/>
      <c r="H189" s="56" t="s">
        <v>306</v>
      </c>
      <c r="I189" s="56" t="s">
        <v>56</v>
      </c>
      <c r="J189" s="56" t="s">
        <v>325</v>
      </c>
    </row>
    <row r="190" spans="1:10" s="40" customFormat="1" ht="94.5" customHeight="1">
      <c r="A190" s="44">
        <v>9</v>
      </c>
      <c r="B190" s="56" t="s">
        <v>57</v>
      </c>
      <c r="C190" s="56" t="s">
        <v>55</v>
      </c>
      <c r="D190" s="56" t="s">
        <v>52</v>
      </c>
      <c r="E190" s="66">
        <v>3000</v>
      </c>
      <c r="F190" s="66"/>
      <c r="G190" s="66"/>
      <c r="H190" s="56" t="s">
        <v>306</v>
      </c>
      <c r="I190" s="56" t="s">
        <v>56</v>
      </c>
      <c r="J190" s="56" t="s">
        <v>325</v>
      </c>
    </row>
    <row r="191" spans="1:10" s="40" customFormat="1" ht="75.75" customHeight="1">
      <c r="A191" s="44">
        <v>10</v>
      </c>
      <c r="B191" s="56" t="s">
        <v>58</v>
      </c>
      <c r="C191" s="56" t="s">
        <v>59</v>
      </c>
      <c r="D191" s="56" t="s">
        <v>52</v>
      </c>
      <c r="E191" s="66">
        <v>1000</v>
      </c>
      <c r="F191" s="66"/>
      <c r="G191" s="66"/>
      <c r="H191" s="56" t="s">
        <v>306</v>
      </c>
      <c r="I191" s="56" t="s">
        <v>60</v>
      </c>
      <c r="J191" s="56" t="s">
        <v>325</v>
      </c>
    </row>
    <row r="192" spans="1:10" s="40" customFormat="1" ht="132" customHeight="1">
      <c r="A192" s="44">
        <v>11</v>
      </c>
      <c r="B192" s="56" t="s">
        <v>61</v>
      </c>
      <c r="C192" s="56" t="s">
        <v>62</v>
      </c>
      <c r="D192" s="56" t="s">
        <v>52</v>
      </c>
      <c r="E192" s="66">
        <v>10000</v>
      </c>
      <c r="F192" s="66"/>
      <c r="G192" s="66"/>
      <c r="H192" s="56" t="s">
        <v>306</v>
      </c>
      <c r="I192" s="56" t="s">
        <v>63</v>
      </c>
      <c r="J192" s="56" t="s">
        <v>325</v>
      </c>
    </row>
    <row r="193" spans="1:10" s="40" customFormat="1" ht="127.5" customHeight="1">
      <c r="A193" s="44">
        <v>12</v>
      </c>
      <c r="B193" s="56" t="s">
        <v>64</v>
      </c>
      <c r="C193" s="56" t="s">
        <v>59</v>
      </c>
      <c r="D193" s="56" t="s">
        <v>52</v>
      </c>
      <c r="E193" s="66">
        <v>10000</v>
      </c>
      <c r="F193" s="66"/>
      <c r="G193" s="66"/>
      <c r="H193" s="56" t="s">
        <v>306</v>
      </c>
      <c r="I193" s="56" t="s">
        <v>63</v>
      </c>
      <c r="J193" s="56" t="s">
        <v>325</v>
      </c>
    </row>
    <row r="194" spans="1:10" s="40" customFormat="1" ht="89.25" customHeight="1">
      <c r="A194" s="44">
        <v>13</v>
      </c>
      <c r="B194" s="56" t="s">
        <v>65</v>
      </c>
      <c r="C194" s="56" t="s">
        <v>836</v>
      </c>
      <c r="D194" s="56" t="s">
        <v>66</v>
      </c>
      <c r="E194" s="66">
        <v>85000</v>
      </c>
      <c r="F194" s="66">
        <v>85000</v>
      </c>
      <c r="G194" s="66">
        <v>85000</v>
      </c>
      <c r="H194" s="56" t="s">
        <v>306</v>
      </c>
      <c r="I194" s="56" t="s">
        <v>67</v>
      </c>
      <c r="J194" s="56" t="s">
        <v>325</v>
      </c>
    </row>
    <row r="195" spans="1:10" s="40" customFormat="1" ht="86.25" customHeight="1">
      <c r="A195" s="44">
        <v>14</v>
      </c>
      <c r="B195" s="56" t="s">
        <v>68</v>
      </c>
      <c r="C195" s="56" t="s">
        <v>36</v>
      </c>
      <c r="D195" s="56" t="s">
        <v>69</v>
      </c>
      <c r="E195" s="66"/>
      <c r="F195" s="66"/>
      <c r="G195" s="66">
        <v>150000</v>
      </c>
      <c r="H195" s="56" t="s">
        <v>306</v>
      </c>
      <c r="I195" s="56" t="s">
        <v>37</v>
      </c>
      <c r="J195" s="56" t="s">
        <v>387</v>
      </c>
    </row>
    <row r="196" spans="1:10" s="40" customFormat="1" ht="78" customHeight="1">
      <c r="A196" s="44">
        <v>15</v>
      </c>
      <c r="B196" s="56" t="s">
        <v>358</v>
      </c>
      <c r="C196" s="56" t="s">
        <v>70</v>
      </c>
      <c r="D196" s="56" t="s">
        <v>71</v>
      </c>
      <c r="E196" s="66">
        <v>200000</v>
      </c>
      <c r="F196" s="66">
        <v>200000</v>
      </c>
      <c r="G196" s="66">
        <v>200000</v>
      </c>
      <c r="H196" s="56" t="s">
        <v>306</v>
      </c>
      <c r="I196" s="56" t="s">
        <v>72</v>
      </c>
      <c r="J196" s="56" t="s">
        <v>387</v>
      </c>
    </row>
    <row r="197" spans="1:10" s="40" customFormat="1" ht="117" customHeight="1">
      <c r="A197" s="44">
        <v>16</v>
      </c>
      <c r="B197" s="56" t="s">
        <v>73</v>
      </c>
      <c r="C197" s="56" t="s">
        <v>36</v>
      </c>
      <c r="D197" s="56" t="s">
        <v>74</v>
      </c>
      <c r="E197" s="66"/>
      <c r="F197" s="66">
        <v>250000</v>
      </c>
      <c r="G197" s="66"/>
      <c r="H197" s="56" t="s">
        <v>306</v>
      </c>
      <c r="I197" s="56" t="s">
        <v>75</v>
      </c>
      <c r="J197" s="56" t="s">
        <v>387</v>
      </c>
    </row>
    <row r="198" spans="1:10" s="40" customFormat="1" ht="65.25" customHeight="1">
      <c r="A198" s="67">
        <v>17</v>
      </c>
      <c r="B198" s="36" t="s">
        <v>76</v>
      </c>
      <c r="C198" s="36" t="s">
        <v>77</v>
      </c>
      <c r="D198" s="36" t="s">
        <v>78</v>
      </c>
      <c r="E198" s="87"/>
      <c r="F198" s="87"/>
      <c r="G198" s="87">
        <v>60000</v>
      </c>
      <c r="H198" s="36" t="s">
        <v>306</v>
      </c>
      <c r="I198" s="36" t="s">
        <v>79</v>
      </c>
      <c r="J198" s="36" t="s">
        <v>307</v>
      </c>
    </row>
    <row r="199" spans="1:10" s="127" customFormat="1" ht="36" customHeight="1">
      <c r="A199" s="389" t="s">
        <v>289</v>
      </c>
      <c r="B199" s="389"/>
      <c r="C199" s="389"/>
      <c r="D199" s="389"/>
      <c r="E199" s="389"/>
      <c r="F199" s="389"/>
      <c r="G199" s="389"/>
      <c r="H199" s="389"/>
      <c r="I199" s="389"/>
      <c r="J199" s="389"/>
    </row>
    <row r="200" spans="1:10" s="40" customFormat="1" ht="87.75" customHeight="1">
      <c r="A200" s="47">
        <v>1</v>
      </c>
      <c r="B200" s="33" t="s">
        <v>80</v>
      </c>
      <c r="C200" s="33" t="s">
        <v>81</v>
      </c>
      <c r="D200" s="33" t="s">
        <v>82</v>
      </c>
      <c r="E200" s="69">
        <v>1000000</v>
      </c>
      <c r="F200" s="69">
        <v>1000000</v>
      </c>
      <c r="G200" s="69">
        <v>1000000</v>
      </c>
      <c r="H200" s="33" t="s">
        <v>306</v>
      </c>
      <c r="I200" s="33" t="s">
        <v>83</v>
      </c>
      <c r="J200" s="33" t="s">
        <v>325</v>
      </c>
    </row>
    <row r="201" spans="1:10" s="40" customFormat="1" ht="92.25" customHeight="1">
      <c r="A201" s="44">
        <v>2</v>
      </c>
      <c r="B201" s="56" t="s">
        <v>84</v>
      </c>
      <c r="C201" s="56" t="s">
        <v>85</v>
      </c>
      <c r="D201" s="56" t="s">
        <v>86</v>
      </c>
      <c r="E201" s="66">
        <v>600000</v>
      </c>
      <c r="F201" s="66">
        <v>600000</v>
      </c>
      <c r="G201" s="66">
        <v>600000</v>
      </c>
      <c r="H201" s="56" t="s">
        <v>306</v>
      </c>
      <c r="I201" s="56" t="s">
        <v>83</v>
      </c>
      <c r="J201" s="56" t="s">
        <v>325</v>
      </c>
    </row>
    <row r="202" spans="1:10" s="40" customFormat="1" ht="94.5" customHeight="1">
      <c r="A202" s="44">
        <v>3</v>
      </c>
      <c r="B202" s="56" t="s">
        <v>359</v>
      </c>
      <c r="C202" s="56" t="s">
        <v>85</v>
      </c>
      <c r="D202" s="56" t="s">
        <v>87</v>
      </c>
      <c r="E202" s="66">
        <v>90000</v>
      </c>
      <c r="F202" s="66">
        <v>90000</v>
      </c>
      <c r="G202" s="66">
        <v>90000</v>
      </c>
      <c r="H202" s="56" t="s">
        <v>306</v>
      </c>
      <c r="I202" s="56" t="s">
        <v>83</v>
      </c>
      <c r="J202" s="56" t="s">
        <v>325</v>
      </c>
    </row>
    <row r="203" spans="1:10" s="40" customFormat="1" ht="182.25" customHeight="1">
      <c r="A203" s="44">
        <v>4</v>
      </c>
      <c r="B203" s="56" t="s">
        <v>837</v>
      </c>
      <c r="C203" s="56" t="s">
        <v>838</v>
      </c>
      <c r="D203" s="56" t="s">
        <v>839</v>
      </c>
      <c r="E203" s="66">
        <v>400000</v>
      </c>
      <c r="F203" s="66">
        <v>400000</v>
      </c>
      <c r="G203" s="66">
        <v>400000</v>
      </c>
      <c r="H203" s="56" t="s">
        <v>306</v>
      </c>
      <c r="I203" s="56" t="s">
        <v>840</v>
      </c>
      <c r="J203" s="56" t="s">
        <v>325</v>
      </c>
    </row>
    <row r="204" spans="1:10" s="40" customFormat="1" ht="126" customHeight="1">
      <c r="A204" s="44">
        <v>5</v>
      </c>
      <c r="B204" s="56" t="s">
        <v>95</v>
      </c>
      <c r="C204" s="56" t="s">
        <v>96</v>
      </c>
      <c r="D204" s="56" t="s">
        <v>94</v>
      </c>
      <c r="E204" s="66">
        <v>600000</v>
      </c>
      <c r="F204" s="66">
        <v>300000</v>
      </c>
      <c r="G204" s="66">
        <v>300000</v>
      </c>
      <c r="H204" s="56" t="s">
        <v>306</v>
      </c>
      <c r="I204" s="56" t="s">
        <v>97</v>
      </c>
      <c r="J204" s="56" t="s">
        <v>325</v>
      </c>
    </row>
    <row r="205" spans="1:10" s="40" customFormat="1" ht="84" customHeight="1">
      <c r="A205" s="44">
        <v>6</v>
      </c>
      <c r="B205" s="56" t="s">
        <v>98</v>
      </c>
      <c r="C205" s="56" t="s">
        <v>99</v>
      </c>
      <c r="D205" s="56" t="s">
        <v>100</v>
      </c>
      <c r="E205" s="66">
        <v>100000</v>
      </c>
      <c r="F205" s="66">
        <v>100000</v>
      </c>
      <c r="G205" s="66">
        <v>100000</v>
      </c>
      <c r="H205" s="56" t="s">
        <v>306</v>
      </c>
      <c r="I205" s="56" t="s">
        <v>101</v>
      </c>
      <c r="J205" s="56" t="s">
        <v>325</v>
      </c>
    </row>
    <row r="206" spans="1:10" s="40" customFormat="1" ht="107.25" customHeight="1">
      <c r="A206" s="44">
        <v>7</v>
      </c>
      <c r="B206" s="56" t="s">
        <v>114</v>
      </c>
      <c r="C206" s="56" t="s">
        <v>102</v>
      </c>
      <c r="D206" s="56" t="s">
        <v>113</v>
      </c>
      <c r="E206" s="66">
        <v>300000</v>
      </c>
      <c r="F206" s="66">
        <v>300000</v>
      </c>
      <c r="G206" s="66">
        <v>300000</v>
      </c>
      <c r="H206" s="56" t="s">
        <v>306</v>
      </c>
      <c r="I206" s="56" t="s">
        <v>103</v>
      </c>
      <c r="J206" s="56" t="s">
        <v>325</v>
      </c>
    </row>
    <row r="207" spans="1:10" s="40" customFormat="1" ht="108.75" customHeight="1">
      <c r="A207" s="44">
        <v>8</v>
      </c>
      <c r="B207" s="56" t="s">
        <v>104</v>
      </c>
      <c r="C207" s="56" t="s">
        <v>105</v>
      </c>
      <c r="D207" s="56" t="s">
        <v>106</v>
      </c>
      <c r="E207" s="66">
        <v>30000</v>
      </c>
      <c r="F207" s="66">
        <v>30000</v>
      </c>
      <c r="G207" s="66">
        <v>30000</v>
      </c>
      <c r="H207" s="56" t="s">
        <v>306</v>
      </c>
      <c r="I207" s="56" t="s">
        <v>107</v>
      </c>
      <c r="J207" s="56" t="s">
        <v>325</v>
      </c>
    </row>
    <row r="208" spans="1:10" s="40" customFormat="1" ht="124.5" customHeight="1">
      <c r="A208" s="44">
        <v>9</v>
      </c>
      <c r="B208" s="56" t="s">
        <v>108</v>
      </c>
      <c r="C208" s="56" t="s">
        <v>109</v>
      </c>
      <c r="D208" s="56" t="s">
        <v>110</v>
      </c>
      <c r="E208" s="66"/>
      <c r="F208" s="66">
        <v>2000000</v>
      </c>
      <c r="G208" s="66"/>
      <c r="H208" s="56" t="s">
        <v>111</v>
      </c>
      <c r="I208" s="56" t="s">
        <v>112</v>
      </c>
      <c r="J208" s="56" t="s">
        <v>256</v>
      </c>
    </row>
    <row r="209" spans="1:10" s="40" customFormat="1" ht="85.5" customHeight="1">
      <c r="A209" s="44">
        <v>10</v>
      </c>
      <c r="B209" s="56" t="s">
        <v>254</v>
      </c>
      <c r="C209" s="56" t="s">
        <v>255</v>
      </c>
      <c r="D209" s="56" t="s">
        <v>110</v>
      </c>
      <c r="E209" s="66"/>
      <c r="F209" s="66">
        <v>2000000</v>
      </c>
      <c r="G209" s="66"/>
      <c r="H209" s="56" t="s">
        <v>111</v>
      </c>
      <c r="I209" s="56" t="s">
        <v>112</v>
      </c>
      <c r="J209" s="56" t="s">
        <v>388</v>
      </c>
    </row>
    <row r="210" spans="1:10" ht="147" customHeight="1">
      <c r="A210" s="44">
        <v>11</v>
      </c>
      <c r="B210" s="36" t="s">
        <v>257</v>
      </c>
      <c r="C210" s="36" t="s">
        <v>258</v>
      </c>
      <c r="D210" s="36" t="s">
        <v>259</v>
      </c>
      <c r="E210" s="78">
        <v>1000000</v>
      </c>
      <c r="F210" s="78">
        <v>1000000</v>
      </c>
      <c r="G210" s="78">
        <v>1000000</v>
      </c>
      <c r="H210" s="36" t="s">
        <v>260</v>
      </c>
      <c r="I210" s="36" t="s">
        <v>261</v>
      </c>
      <c r="J210" s="36" t="s">
        <v>387</v>
      </c>
    </row>
    <row r="211" spans="1:10" s="127" customFormat="1" ht="36" customHeight="1">
      <c r="A211" s="100"/>
      <c r="B211" s="101" t="s">
        <v>115</v>
      </c>
      <c r="C211" s="102"/>
      <c r="D211" s="102"/>
      <c r="E211" s="103"/>
      <c r="F211" s="103"/>
      <c r="G211" s="103"/>
      <c r="H211" s="56"/>
      <c r="I211" s="102"/>
      <c r="J211" s="104"/>
    </row>
    <row r="212" spans="1:10" s="40" customFormat="1" ht="88.5" customHeight="1">
      <c r="A212" s="47">
        <v>1</v>
      </c>
      <c r="B212" s="33" t="s">
        <v>116</v>
      </c>
      <c r="C212" s="33" t="s">
        <v>117</v>
      </c>
      <c r="D212" s="33" t="s">
        <v>118</v>
      </c>
      <c r="E212" s="69">
        <v>100000</v>
      </c>
      <c r="F212" s="69">
        <v>100000</v>
      </c>
      <c r="G212" s="69">
        <v>100000</v>
      </c>
      <c r="H212" s="33" t="s">
        <v>306</v>
      </c>
      <c r="I212" s="33" t="s">
        <v>119</v>
      </c>
      <c r="J212" s="33" t="s">
        <v>325</v>
      </c>
    </row>
    <row r="213" spans="1:10" s="40" customFormat="1" ht="140.25" customHeight="1">
      <c r="A213" s="44">
        <v>2</v>
      </c>
      <c r="B213" s="56" t="s">
        <v>120</v>
      </c>
      <c r="C213" s="56" t="s">
        <v>133</v>
      </c>
      <c r="D213" s="56" t="s">
        <v>132</v>
      </c>
      <c r="E213" s="66">
        <v>110000</v>
      </c>
      <c r="F213" s="66">
        <v>110000</v>
      </c>
      <c r="G213" s="66">
        <v>110000</v>
      </c>
      <c r="H213" s="56" t="s">
        <v>306</v>
      </c>
      <c r="I213" s="56" t="s">
        <v>121</v>
      </c>
      <c r="J213" s="56" t="s">
        <v>325</v>
      </c>
    </row>
    <row r="214" spans="1:10" s="40" customFormat="1" ht="84.75" customHeight="1">
      <c r="A214" s="44">
        <v>3</v>
      </c>
      <c r="B214" s="56" t="s">
        <v>122</v>
      </c>
      <c r="C214" s="56" t="s">
        <v>123</v>
      </c>
      <c r="D214" s="56" t="s">
        <v>124</v>
      </c>
      <c r="E214" s="66"/>
      <c r="F214" s="66">
        <v>20000</v>
      </c>
      <c r="G214" s="66">
        <v>20000</v>
      </c>
      <c r="H214" s="56" t="s">
        <v>306</v>
      </c>
      <c r="I214" s="56" t="s">
        <v>127</v>
      </c>
      <c r="J214" s="56" t="s">
        <v>325</v>
      </c>
    </row>
    <row r="215" spans="1:10" s="40" customFormat="1" ht="58.5" customHeight="1">
      <c r="A215" s="44">
        <v>4</v>
      </c>
      <c r="B215" s="56" t="s">
        <v>128</v>
      </c>
      <c r="C215" s="56" t="s">
        <v>125</v>
      </c>
      <c r="D215" s="56" t="s">
        <v>126</v>
      </c>
      <c r="E215" s="66">
        <v>85000</v>
      </c>
      <c r="F215" s="66">
        <v>85000</v>
      </c>
      <c r="G215" s="66">
        <v>85000</v>
      </c>
      <c r="H215" s="56" t="s">
        <v>306</v>
      </c>
      <c r="I215" s="56" t="s">
        <v>127</v>
      </c>
      <c r="J215" s="56" t="s">
        <v>325</v>
      </c>
    </row>
    <row r="216" spans="1:10" s="40" customFormat="1" ht="70.5" customHeight="1">
      <c r="A216" s="44">
        <v>5</v>
      </c>
      <c r="B216" s="56" t="s">
        <v>129</v>
      </c>
      <c r="C216" s="56" t="s">
        <v>125</v>
      </c>
      <c r="D216" s="56" t="s">
        <v>130</v>
      </c>
      <c r="E216" s="66">
        <v>50000</v>
      </c>
      <c r="F216" s="66">
        <v>50000</v>
      </c>
      <c r="G216" s="66">
        <v>50000</v>
      </c>
      <c r="H216" s="56" t="s">
        <v>306</v>
      </c>
      <c r="I216" s="56" t="s">
        <v>131</v>
      </c>
      <c r="J216" s="56" t="s">
        <v>325</v>
      </c>
    </row>
    <row r="217" spans="1:10" s="40" customFormat="1" ht="99.75" customHeight="1">
      <c r="A217" s="44">
        <v>6</v>
      </c>
      <c r="B217" s="56" t="s">
        <v>134</v>
      </c>
      <c r="C217" s="56" t="s">
        <v>123</v>
      </c>
      <c r="D217" s="56" t="s">
        <v>135</v>
      </c>
      <c r="E217" s="66"/>
      <c r="F217" s="66">
        <v>200000</v>
      </c>
      <c r="G217" s="66">
        <v>200000</v>
      </c>
      <c r="H217" s="56" t="s">
        <v>306</v>
      </c>
      <c r="I217" s="56" t="s">
        <v>136</v>
      </c>
      <c r="J217" s="56" t="s">
        <v>325</v>
      </c>
    </row>
    <row r="218" spans="1:10" s="40" customFormat="1" ht="81.75" customHeight="1">
      <c r="A218" s="44">
        <v>7</v>
      </c>
      <c r="B218" s="56" t="s">
        <v>139</v>
      </c>
      <c r="C218" s="56" t="s">
        <v>137</v>
      </c>
      <c r="D218" s="56" t="s">
        <v>140</v>
      </c>
      <c r="E218" s="66"/>
      <c r="F218" s="66"/>
      <c r="G218" s="66">
        <v>100000</v>
      </c>
      <c r="H218" s="56" t="s">
        <v>306</v>
      </c>
      <c r="I218" s="56" t="s">
        <v>138</v>
      </c>
      <c r="J218" s="56" t="s">
        <v>325</v>
      </c>
    </row>
    <row r="219" spans="1:10" s="40" customFormat="1" ht="176.25" customHeight="1">
      <c r="A219" s="44">
        <v>8</v>
      </c>
      <c r="B219" s="56" t="s">
        <v>141</v>
      </c>
      <c r="C219" s="56" t="s">
        <v>142</v>
      </c>
      <c r="D219" s="56" t="s">
        <v>144</v>
      </c>
      <c r="E219" s="66"/>
      <c r="F219" s="66">
        <v>100000</v>
      </c>
      <c r="G219" s="66"/>
      <c r="H219" s="56" t="s">
        <v>306</v>
      </c>
      <c r="I219" s="56" t="s">
        <v>143</v>
      </c>
      <c r="J219" s="56" t="s">
        <v>325</v>
      </c>
    </row>
    <row r="220" spans="1:10" s="127" customFormat="1" ht="36.75" customHeight="1">
      <c r="A220" s="100"/>
      <c r="B220" s="114" t="s">
        <v>146</v>
      </c>
      <c r="C220" s="102"/>
      <c r="D220" s="102"/>
      <c r="E220" s="103"/>
      <c r="F220" s="103"/>
      <c r="G220" s="103"/>
      <c r="H220" s="56"/>
      <c r="I220" s="102"/>
      <c r="J220" s="104"/>
    </row>
    <row r="221" spans="1:10" s="127" customFormat="1" ht="36.75" customHeight="1">
      <c r="A221" s="100"/>
      <c r="B221" s="104" t="s">
        <v>145</v>
      </c>
      <c r="C221" s="102"/>
      <c r="D221" s="102"/>
      <c r="E221" s="103"/>
      <c r="F221" s="103"/>
      <c r="G221" s="103"/>
      <c r="H221" s="56"/>
      <c r="I221" s="102"/>
      <c r="J221" s="104"/>
    </row>
    <row r="222" spans="1:10" s="40" customFormat="1" ht="157.5" customHeight="1">
      <c r="A222" s="47">
        <v>1</v>
      </c>
      <c r="B222" s="33" t="s">
        <v>147</v>
      </c>
      <c r="C222" s="33" t="s">
        <v>148</v>
      </c>
      <c r="D222" s="33" t="s">
        <v>149</v>
      </c>
      <c r="E222" s="69">
        <v>90000</v>
      </c>
      <c r="F222" s="69">
        <v>150000</v>
      </c>
      <c r="G222" s="69">
        <v>200000</v>
      </c>
      <c r="H222" s="33" t="s">
        <v>306</v>
      </c>
      <c r="I222" s="33" t="s">
        <v>150</v>
      </c>
      <c r="J222" s="33" t="s">
        <v>387</v>
      </c>
    </row>
    <row r="223" spans="1:10" s="40" customFormat="1" ht="85.5" customHeight="1">
      <c r="A223" s="44">
        <v>2</v>
      </c>
      <c r="B223" s="56" t="s">
        <v>151</v>
      </c>
      <c r="C223" s="56" t="s">
        <v>152</v>
      </c>
      <c r="D223" s="56" t="s">
        <v>153</v>
      </c>
      <c r="E223" s="66">
        <v>30000</v>
      </c>
      <c r="F223" s="66">
        <v>30000</v>
      </c>
      <c r="G223" s="66">
        <v>30000</v>
      </c>
      <c r="H223" s="56" t="s">
        <v>306</v>
      </c>
      <c r="I223" s="56" t="s">
        <v>154</v>
      </c>
      <c r="J223" s="56" t="s">
        <v>325</v>
      </c>
    </row>
    <row r="224" spans="1:10" s="40" customFormat="1" ht="128.25" customHeight="1">
      <c r="A224" s="44">
        <v>3</v>
      </c>
      <c r="B224" s="56" t="s">
        <v>155</v>
      </c>
      <c r="C224" s="56" t="s">
        <v>156</v>
      </c>
      <c r="D224" s="56" t="s">
        <v>157</v>
      </c>
      <c r="E224" s="66">
        <v>30000</v>
      </c>
      <c r="F224" s="66">
        <v>30000</v>
      </c>
      <c r="G224" s="66">
        <v>30000</v>
      </c>
      <c r="H224" s="56" t="s">
        <v>306</v>
      </c>
      <c r="I224" s="56" t="s">
        <v>158</v>
      </c>
      <c r="J224" s="56" t="s">
        <v>387</v>
      </c>
    </row>
    <row r="225" spans="1:10" s="40" customFormat="1" ht="102.75" customHeight="1">
      <c r="A225" s="44">
        <v>4</v>
      </c>
      <c r="B225" s="56" t="s">
        <v>161</v>
      </c>
      <c r="C225" s="56" t="s">
        <v>159</v>
      </c>
      <c r="D225" s="56" t="s">
        <v>160</v>
      </c>
      <c r="E225" s="66"/>
      <c r="F225" s="66">
        <v>200000</v>
      </c>
      <c r="G225" s="66"/>
      <c r="H225" s="56" t="s">
        <v>306</v>
      </c>
      <c r="I225" s="56" t="s">
        <v>162</v>
      </c>
      <c r="J225" s="56" t="s">
        <v>325</v>
      </c>
    </row>
    <row r="226" spans="1:10" s="40" customFormat="1" ht="62.25" customHeight="1">
      <c r="A226" s="44">
        <v>5</v>
      </c>
      <c r="B226" s="56" t="s">
        <v>163</v>
      </c>
      <c r="C226" s="56" t="s">
        <v>164</v>
      </c>
      <c r="D226" s="56" t="s">
        <v>165</v>
      </c>
      <c r="E226" s="66"/>
      <c r="F226" s="66"/>
      <c r="G226" s="66">
        <v>40000</v>
      </c>
      <c r="H226" s="56"/>
      <c r="I226" s="56" t="s">
        <v>166</v>
      </c>
      <c r="J226" s="56" t="s">
        <v>325</v>
      </c>
    </row>
    <row r="227" spans="1:10" s="127" customFormat="1" ht="36" customHeight="1">
      <c r="A227" s="105"/>
      <c r="B227" s="110" t="s">
        <v>291</v>
      </c>
      <c r="C227" s="111"/>
      <c r="D227" s="111"/>
      <c r="E227" s="112"/>
      <c r="F227" s="112"/>
      <c r="G227" s="112"/>
      <c r="H227" s="33"/>
      <c r="I227" s="111"/>
      <c r="J227" s="113"/>
    </row>
    <row r="228" spans="1:10" s="40" customFormat="1" ht="119.25" customHeight="1">
      <c r="A228" s="47">
        <v>1</v>
      </c>
      <c r="B228" s="33" t="s">
        <v>167</v>
      </c>
      <c r="C228" s="33" t="s">
        <v>168</v>
      </c>
      <c r="D228" s="33" t="s">
        <v>169</v>
      </c>
      <c r="E228" s="69"/>
      <c r="F228" s="69">
        <v>20000</v>
      </c>
      <c r="G228" s="69"/>
      <c r="H228" s="33" t="s">
        <v>306</v>
      </c>
      <c r="I228" s="33" t="s">
        <v>170</v>
      </c>
      <c r="J228" s="33" t="s">
        <v>325</v>
      </c>
    </row>
    <row r="229" spans="1:10" s="40" customFormat="1" ht="98.25" customHeight="1">
      <c r="A229" s="44">
        <v>2</v>
      </c>
      <c r="B229" s="56" t="s">
        <v>171</v>
      </c>
      <c r="C229" s="56" t="s">
        <v>181</v>
      </c>
      <c r="D229" s="56" t="s">
        <v>172</v>
      </c>
      <c r="E229" s="66"/>
      <c r="F229" s="66"/>
      <c r="G229" s="66">
        <v>250000</v>
      </c>
      <c r="H229" s="56" t="s">
        <v>306</v>
      </c>
      <c r="I229" s="56" t="s">
        <v>173</v>
      </c>
      <c r="J229" s="56" t="s">
        <v>307</v>
      </c>
    </row>
    <row r="230" spans="1:10" ht="85.5" customHeight="1">
      <c r="A230" s="44">
        <v>3</v>
      </c>
      <c r="B230" s="56" t="s">
        <v>174</v>
      </c>
      <c r="C230" s="56" t="s">
        <v>175</v>
      </c>
      <c r="D230" s="56" t="s">
        <v>176</v>
      </c>
      <c r="E230" s="57"/>
      <c r="F230" s="57">
        <v>200000</v>
      </c>
      <c r="G230" s="57"/>
      <c r="H230" s="56" t="s">
        <v>306</v>
      </c>
      <c r="I230" s="56" t="s">
        <v>182</v>
      </c>
      <c r="J230" s="56" t="s">
        <v>307</v>
      </c>
    </row>
    <row r="231" spans="1:10" ht="82.5" customHeight="1">
      <c r="A231" s="44">
        <v>4</v>
      </c>
      <c r="B231" s="56" t="s">
        <v>177</v>
      </c>
      <c r="C231" s="56" t="s">
        <v>175</v>
      </c>
      <c r="D231" s="56" t="s">
        <v>178</v>
      </c>
      <c r="E231" s="57"/>
      <c r="F231" s="57">
        <v>250000</v>
      </c>
      <c r="G231" s="57">
        <v>250000</v>
      </c>
      <c r="H231" s="56" t="s">
        <v>306</v>
      </c>
      <c r="I231" s="56" t="s">
        <v>179</v>
      </c>
      <c r="J231" s="56" t="s">
        <v>307</v>
      </c>
    </row>
    <row r="232" spans="1:10" s="127" customFormat="1" ht="36.75" customHeight="1">
      <c r="A232" s="96"/>
      <c r="B232" s="115" t="s">
        <v>180</v>
      </c>
      <c r="C232" s="97"/>
      <c r="D232" s="97"/>
      <c r="E232" s="98"/>
      <c r="F232" s="98"/>
      <c r="G232" s="98"/>
      <c r="H232" s="36"/>
      <c r="I232" s="97"/>
      <c r="J232" s="99"/>
    </row>
    <row r="233" spans="1:10" s="127" customFormat="1" ht="36.75" customHeight="1">
      <c r="A233" s="100"/>
      <c r="B233" s="101" t="s">
        <v>293</v>
      </c>
      <c r="C233" s="102"/>
      <c r="D233" s="102"/>
      <c r="E233" s="103"/>
      <c r="F233" s="103"/>
      <c r="G233" s="103"/>
      <c r="H233" s="56"/>
      <c r="I233" s="102"/>
      <c r="J233" s="104"/>
    </row>
    <row r="234" spans="1:10" ht="101.25" customHeight="1">
      <c r="A234" s="46">
        <v>1</v>
      </c>
      <c r="B234" s="33" t="s">
        <v>262</v>
      </c>
      <c r="C234" s="33" t="s">
        <v>183</v>
      </c>
      <c r="D234" s="33" t="s">
        <v>263</v>
      </c>
      <c r="E234" s="35">
        <v>300000</v>
      </c>
      <c r="F234" s="35">
        <v>300000</v>
      </c>
      <c r="G234" s="35">
        <v>300000</v>
      </c>
      <c r="H234" s="33" t="s">
        <v>306</v>
      </c>
      <c r="I234" s="33" t="s">
        <v>184</v>
      </c>
      <c r="J234" s="33" t="s">
        <v>385</v>
      </c>
    </row>
    <row r="235" spans="1:10" ht="129.75" customHeight="1">
      <c r="A235" s="54">
        <v>2</v>
      </c>
      <c r="B235" s="56" t="s">
        <v>251</v>
      </c>
      <c r="C235" s="56" t="s">
        <v>189</v>
      </c>
      <c r="D235" s="56" t="s">
        <v>250</v>
      </c>
      <c r="E235" s="57">
        <v>300000</v>
      </c>
      <c r="F235" s="57">
        <v>300000</v>
      </c>
      <c r="G235" s="57">
        <v>300000</v>
      </c>
      <c r="H235" s="56" t="s">
        <v>306</v>
      </c>
      <c r="I235" s="56" t="s">
        <v>184</v>
      </c>
      <c r="J235" s="56" t="s">
        <v>383</v>
      </c>
    </row>
    <row r="236" spans="1:10" ht="151.5" customHeight="1">
      <c r="A236" s="54">
        <v>3</v>
      </c>
      <c r="B236" s="56" t="s">
        <v>185</v>
      </c>
      <c r="C236" s="56" t="s">
        <v>186</v>
      </c>
      <c r="D236" s="56" t="s">
        <v>187</v>
      </c>
      <c r="E236" s="57">
        <v>300000</v>
      </c>
      <c r="F236" s="57">
        <v>300000</v>
      </c>
      <c r="G236" s="57">
        <v>300000</v>
      </c>
      <c r="H236" s="56" t="s">
        <v>306</v>
      </c>
      <c r="I236" s="56" t="s">
        <v>188</v>
      </c>
      <c r="J236" s="56" t="s">
        <v>386</v>
      </c>
    </row>
    <row r="237" spans="1:10" ht="83.25" customHeight="1">
      <c r="A237" s="54">
        <v>4</v>
      </c>
      <c r="B237" s="56" t="s">
        <v>190</v>
      </c>
      <c r="C237" s="56" t="s">
        <v>191</v>
      </c>
      <c r="D237" s="56" t="s">
        <v>192</v>
      </c>
      <c r="E237" s="57"/>
      <c r="F237" s="57">
        <v>110000</v>
      </c>
      <c r="G237" s="57">
        <v>110000</v>
      </c>
      <c r="H237" s="58"/>
      <c r="I237" s="56" t="s">
        <v>193</v>
      </c>
      <c r="J237" s="56" t="s">
        <v>385</v>
      </c>
    </row>
    <row r="238" spans="1:10" s="132" customFormat="1" ht="36" customHeight="1">
      <c r="A238" s="106"/>
      <c r="B238" s="101" t="s">
        <v>194</v>
      </c>
      <c r="C238" s="116"/>
      <c r="D238" s="116"/>
      <c r="E238" s="117"/>
      <c r="F238" s="117"/>
      <c r="G238" s="117"/>
      <c r="H238" s="118"/>
      <c r="I238" s="116"/>
      <c r="J238" s="101"/>
    </row>
    <row r="239" spans="1:10" ht="109.5" customHeight="1">
      <c r="A239" s="46">
        <v>1</v>
      </c>
      <c r="B239" s="33" t="s">
        <v>195</v>
      </c>
      <c r="C239" s="33" t="s">
        <v>196</v>
      </c>
      <c r="D239" s="33" t="s">
        <v>197</v>
      </c>
      <c r="E239" s="35">
        <v>200000</v>
      </c>
      <c r="F239" s="35">
        <v>200000</v>
      </c>
      <c r="G239" s="35">
        <v>200000</v>
      </c>
      <c r="H239" s="33" t="s">
        <v>306</v>
      </c>
      <c r="I239" s="33" t="s">
        <v>198</v>
      </c>
      <c r="J239" s="33" t="s">
        <v>383</v>
      </c>
    </row>
    <row r="240" spans="1:10" ht="123.75" customHeight="1">
      <c r="A240" s="54">
        <v>2</v>
      </c>
      <c r="B240" s="88" t="s">
        <v>204</v>
      </c>
      <c r="C240" s="56" t="s">
        <v>196</v>
      </c>
      <c r="D240" s="56" t="s">
        <v>384</v>
      </c>
      <c r="E240" s="57">
        <v>200000</v>
      </c>
      <c r="F240" s="57">
        <v>200000</v>
      </c>
      <c r="G240" s="57">
        <v>200000</v>
      </c>
      <c r="H240" s="56" t="s">
        <v>306</v>
      </c>
      <c r="I240" s="56" t="s">
        <v>199</v>
      </c>
      <c r="J240" s="56" t="s">
        <v>383</v>
      </c>
    </row>
    <row r="241" spans="1:10" ht="86.25" customHeight="1">
      <c r="A241" s="54">
        <v>3</v>
      </c>
      <c r="B241" s="56" t="s">
        <v>200</v>
      </c>
      <c r="C241" s="56" t="s">
        <v>201</v>
      </c>
      <c r="D241" s="56" t="s">
        <v>202</v>
      </c>
      <c r="E241" s="57">
        <v>50000</v>
      </c>
      <c r="F241" s="57">
        <v>50000</v>
      </c>
      <c r="G241" s="57">
        <v>50000</v>
      </c>
      <c r="H241" s="56" t="s">
        <v>306</v>
      </c>
      <c r="I241" s="56" t="s">
        <v>203</v>
      </c>
      <c r="J241" s="56" t="s">
        <v>383</v>
      </c>
    </row>
    <row r="242" spans="1:10" ht="159" customHeight="1">
      <c r="A242" s="54">
        <v>4</v>
      </c>
      <c r="B242" s="56" t="s">
        <v>219</v>
      </c>
      <c r="C242" s="56" t="s">
        <v>220</v>
      </c>
      <c r="D242" s="56" t="s">
        <v>221</v>
      </c>
      <c r="E242" s="57">
        <v>8000</v>
      </c>
      <c r="F242" s="57">
        <v>8000</v>
      </c>
      <c r="G242" s="57">
        <v>8000</v>
      </c>
      <c r="H242" s="56" t="s">
        <v>306</v>
      </c>
      <c r="I242" s="56" t="s">
        <v>222</v>
      </c>
      <c r="J242" s="56" t="s">
        <v>382</v>
      </c>
    </row>
    <row r="243" spans="1:10" ht="159.75" customHeight="1">
      <c r="A243" s="54">
        <v>5</v>
      </c>
      <c r="B243" s="56" t="s">
        <v>205</v>
      </c>
      <c r="C243" s="56" t="s">
        <v>206</v>
      </c>
      <c r="D243" s="56" t="s">
        <v>207</v>
      </c>
      <c r="E243" s="57">
        <v>100000</v>
      </c>
      <c r="F243" s="57">
        <v>100000</v>
      </c>
      <c r="G243" s="57">
        <v>100000</v>
      </c>
      <c r="H243" s="56" t="s">
        <v>306</v>
      </c>
      <c r="I243" s="56" t="s">
        <v>208</v>
      </c>
      <c r="J243" s="56" t="s">
        <v>325</v>
      </c>
    </row>
    <row r="244" spans="1:10" ht="117" customHeight="1">
      <c r="A244" s="54">
        <v>6</v>
      </c>
      <c r="B244" s="56" t="s">
        <v>209</v>
      </c>
      <c r="C244" s="56" t="s">
        <v>210</v>
      </c>
      <c r="D244" s="56" t="s">
        <v>211</v>
      </c>
      <c r="E244" s="57"/>
      <c r="F244" s="57">
        <v>100000</v>
      </c>
      <c r="G244" s="57">
        <v>100000</v>
      </c>
      <c r="H244" s="56" t="s">
        <v>306</v>
      </c>
      <c r="I244" s="56" t="s">
        <v>212</v>
      </c>
      <c r="J244" s="56" t="s">
        <v>381</v>
      </c>
    </row>
    <row r="245" spans="1:10" ht="63" customHeight="1">
      <c r="A245" s="54">
        <v>7</v>
      </c>
      <c r="B245" s="56" t="s">
        <v>213</v>
      </c>
      <c r="C245" s="56" t="s">
        <v>217</v>
      </c>
      <c r="D245" s="56" t="s">
        <v>360</v>
      </c>
      <c r="E245" s="57"/>
      <c r="F245" s="57">
        <v>200000</v>
      </c>
      <c r="G245" s="57">
        <v>200000</v>
      </c>
      <c r="H245" s="56" t="s">
        <v>306</v>
      </c>
      <c r="I245" s="56" t="s">
        <v>214</v>
      </c>
      <c r="J245" s="56" t="s">
        <v>380</v>
      </c>
    </row>
    <row r="246" spans="1:10" ht="66" customHeight="1">
      <c r="A246" s="54">
        <v>8</v>
      </c>
      <c r="B246" s="56" t="s">
        <v>215</v>
      </c>
      <c r="C246" s="56" t="s">
        <v>216</v>
      </c>
      <c r="D246" s="56" t="s">
        <v>252</v>
      </c>
      <c r="E246" s="57">
        <v>30000</v>
      </c>
      <c r="F246" s="57">
        <v>30000</v>
      </c>
      <c r="G246" s="57">
        <v>30000</v>
      </c>
      <c r="H246" s="56" t="s">
        <v>306</v>
      </c>
      <c r="I246" s="56" t="s">
        <v>218</v>
      </c>
      <c r="J246" s="56" t="s">
        <v>325</v>
      </c>
    </row>
    <row r="247" spans="1:10" ht="136.5" customHeight="1">
      <c r="A247" s="54">
        <v>9</v>
      </c>
      <c r="B247" s="56" t="s">
        <v>223</v>
      </c>
      <c r="C247" s="56" t="s">
        <v>224</v>
      </c>
      <c r="D247" s="56" t="s">
        <v>225</v>
      </c>
      <c r="E247" s="57">
        <v>30000</v>
      </c>
      <c r="F247" s="57">
        <v>30000</v>
      </c>
      <c r="G247" s="57">
        <v>30000</v>
      </c>
      <c r="H247" s="56" t="s">
        <v>306</v>
      </c>
      <c r="I247" s="56" t="s">
        <v>226</v>
      </c>
      <c r="J247" s="56" t="s">
        <v>325</v>
      </c>
    </row>
    <row r="248" spans="1:10" ht="96.75" customHeight="1">
      <c r="A248" s="54">
        <v>9</v>
      </c>
      <c r="B248" s="56" t="s">
        <v>805</v>
      </c>
      <c r="C248" s="56" t="s">
        <v>806</v>
      </c>
      <c r="D248" s="56" t="s">
        <v>807</v>
      </c>
      <c r="E248" s="57">
        <v>200000</v>
      </c>
      <c r="F248" s="57">
        <v>200000</v>
      </c>
      <c r="G248" s="57">
        <v>200000</v>
      </c>
      <c r="H248" s="56"/>
      <c r="I248" s="56" t="s">
        <v>472</v>
      </c>
      <c r="J248" s="56" t="s">
        <v>325</v>
      </c>
    </row>
    <row r="249" spans="1:10" ht="102.75" customHeight="1">
      <c r="A249" s="54">
        <v>10</v>
      </c>
      <c r="B249" s="56" t="s">
        <v>227</v>
      </c>
      <c r="C249" s="56" t="s">
        <v>228</v>
      </c>
      <c r="D249" s="56" t="s">
        <v>799</v>
      </c>
      <c r="E249" s="57"/>
      <c r="F249" s="57">
        <v>45000</v>
      </c>
      <c r="G249" s="57">
        <v>45000</v>
      </c>
      <c r="H249" s="56" t="s">
        <v>306</v>
      </c>
      <c r="I249" s="56" t="s">
        <v>229</v>
      </c>
      <c r="J249" s="58" t="s">
        <v>307</v>
      </c>
    </row>
    <row r="250" spans="1:10" ht="73.5" customHeight="1">
      <c r="A250" s="54">
        <v>11</v>
      </c>
      <c r="B250" s="56" t="s">
        <v>230</v>
      </c>
      <c r="C250" s="56" t="s">
        <v>231</v>
      </c>
      <c r="D250" s="56" t="s">
        <v>232</v>
      </c>
      <c r="E250" s="57">
        <v>15000</v>
      </c>
      <c r="F250" s="57">
        <v>15000</v>
      </c>
      <c r="G250" s="57">
        <v>15000</v>
      </c>
      <c r="H250" s="56" t="s">
        <v>306</v>
      </c>
      <c r="I250" s="56" t="s">
        <v>233</v>
      </c>
      <c r="J250" s="58" t="s">
        <v>234</v>
      </c>
    </row>
    <row r="251" spans="1:10" ht="57.75" customHeight="1">
      <c r="A251" s="54">
        <v>12</v>
      </c>
      <c r="B251" s="56" t="s">
        <v>235</v>
      </c>
      <c r="C251" s="56" t="s">
        <v>236</v>
      </c>
      <c r="D251" s="56" t="s">
        <v>237</v>
      </c>
      <c r="E251" s="57"/>
      <c r="F251" s="57">
        <v>100000</v>
      </c>
      <c r="G251" s="57"/>
      <c r="H251" s="56" t="s">
        <v>306</v>
      </c>
      <c r="I251" s="56" t="s">
        <v>238</v>
      </c>
      <c r="J251" s="58" t="s">
        <v>307</v>
      </c>
    </row>
    <row r="252" spans="1:10" ht="68.25" customHeight="1">
      <c r="A252" s="54">
        <v>13</v>
      </c>
      <c r="B252" s="56" t="s">
        <v>361</v>
      </c>
      <c r="C252" s="56" t="s">
        <v>363</v>
      </c>
      <c r="D252" s="56" t="s">
        <v>362</v>
      </c>
      <c r="E252" s="57"/>
      <c r="F252" s="57">
        <v>1980000</v>
      </c>
      <c r="G252" s="57"/>
      <c r="H252" s="56" t="s">
        <v>306</v>
      </c>
      <c r="I252" s="56" t="s">
        <v>364</v>
      </c>
      <c r="J252" s="56" t="s">
        <v>381</v>
      </c>
    </row>
    <row r="253" spans="1:10" ht="131.25" customHeight="1">
      <c r="A253" s="43"/>
      <c r="B253" s="32" t="s">
        <v>801</v>
      </c>
      <c r="C253" s="32" t="s">
        <v>802</v>
      </c>
      <c r="D253" s="32" t="s">
        <v>803</v>
      </c>
      <c r="E253" s="34">
        <v>100000</v>
      </c>
      <c r="F253" s="34">
        <v>100000</v>
      </c>
      <c r="G253" s="34">
        <v>100000</v>
      </c>
      <c r="H253" s="36" t="s">
        <v>306</v>
      </c>
      <c r="I253" s="32" t="s">
        <v>804</v>
      </c>
      <c r="J253" s="36" t="s">
        <v>325</v>
      </c>
    </row>
    <row r="254" spans="1:10" ht="117" customHeight="1">
      <c r="A254" s="54"/>
      <c r="B254" s="56" t="s">
        <v>808</v>
      </c>
      <c r="C254" s="56" t="s">
        <v>810</v>
      </c>
      <c r="D254" s="56" t="s">
        <v>809</v>
      </c>
      <c r="E254" s="57">
        <v>100000</v>
      </c>
      <c r="F254" s="57">
        <v>100000</v>
      </c>
      <c r="G254" s="57">
        <v>100000</v>
      </c>
      <c r="H254" s="56" t="s">
        <v>306</v>
      </c>
      <c r="I254" s="56" t="s">
        <v>811</v>
      </c>
      <c r="J254" s="58" t="s">
        <v>307</v>
      </c>
    </row>
    <row r="255" spans="1:10" ht="117" customHeight="1">
      <c r="A255" s="54"/>
      <c r="B255" s="56" t="s">
        <v>812</v>
      </c>
      <c r="C255" s="56" t="s">
        <v>813</v>
      </c>
      <c r="D255" s="56" t="s">
        <v>814</v>
      </c>
      <c r="E255" s="57">
        <v>50000</v>
      </c>
      <c r="F255" s="57">
        <v>50000</v>
      </c>
      <c r="G255" s="57">
        <v>50000</v>
      </c>
      <c r="H255" s="56" t="s">
        <v>306</v>
      </c>
      <c r="I255" s="56" t="s">
        <v>815</v>
      </c>
      <c r="J255" s="58"/>
    </row>
    <row r="256" spans="1:10" ht="117" customHeight="1">
      <c r="A256" s="54"/>
      <c r="B256" s="56" t="s">
        <v>816</v>
      </c>
      <c r="C256" s="56" t="s">
        <v>817</v>
      </c>
      <c r="D256" s="56" t="s">
        <v>818</v>
      </c>
      <c r="E256" s="57">
        <v>200000</v>
      </c>
      <c r="F256" s="57"/>
      <c r="G256" s="57"/>
      <c r="H256" s="56" t="s">
        <v>306</v>
      </c>
      <c r="I256" s="56" t="s">
        <v>819</v>
      </c>
      <c r="J256" s="58"/>
    </row>
    <row r="257" ht="117" customHeight="1"/>
    <row r="258" ht="117" customHeight="1"/>
  </sheetData>
  <mergeCells count="49">
    <mergeCell ref="A1:J1"/>
    <mergeCell ref="E6:G6"/>
    <mergeCell ref="B8:B10"/>
    <mergeCell ref="A8:A10"/>
    <mergeCell ref="H8:H10"/>
    <mergeCell ref="J8:J10"/>
    <mergeCell ref="A3:J3"/>
    <mergeCell ref="A2:J2"/>
    <mergeCell ref="A4:J4"/>
    <mergeCell ref="A5:J5"/>
    <mergeCell ref="J6:J7"/>
    <mergeCell ref="G47:G48"/>
    <mergeCell ref="A12:J12"/>
    <mergeCell ref="A20:J20"/>
    <mergeCell ref="A36:J36"/>
    <mergeCell ref="B47:B48"/>
    <mergeCell ref="A46:J46"/>
    <mergeCell ref="I47:I48"/>
    <mergeCell ref="J47:J48"/>
    <mergeCell ref="E47:E48"/>
    <mergeCell ref="F47:F48"/>
    <mergeCell ref="H47:H48"/>
    <mergeCell ref="J124:J125"/>
    <mergeCell ref="B124:B125"/>
    <mergeCell ref="B122:B123"/>
    <mergeCell ref="I124:I125"/>
    <mergeCell ref="H115:H117"/>
    <mergeCell ref="A72:J72"/>
    <mergeCell ref="A100:J100"/>
    <mergeCell ref="A108:J108"/>
    <mergeCell ref="A92:J92"/>
    <mergeCell ref="I115:I119"/>
    <mergeCell ref="J115:J118"/>
    <mergeCell ref="A11:J11"/>
    <mergeCell ref="A47:A48"/>
    <mergeCell ref="A199:J199"/>
    <mergeCell ref="A164:J164"/>
    <mergeCell ref="A165:J165"/>
    <mergeCell ref="A181:J181"/>
    <mergeCell ref="A127:J127"/>
    <mergeCell ref="I137:I138"/>
    <mergeCell ref="A149:J149"/>
    <mergeCell ref="A50:A51"/>
    <mergeCell ref="A115:A119"/>
    <mergeCell ref="A124:A125"/>
    <mergeCell ref="A122:A123"/>
    <mergeCell ref="B115:B119"/>
    <mergeCell ref="A53:J53"/>
    <mergeCell ref="A82:J82"/>
  </mergeCells>
  <phoneticPr fontId="5" type="noConversion"/>
  <pageMargins left="0.19685039370078741" right="0.19685039370078741" top="0.82677165354330717" bottom="0.19685039370078741" header="0.59055118110236227" footer="0.11811023622047245"/>
  <pageSetup orientation="landscape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L4" sqref="L4"/>
    </sheetView>
  </sheetViews>
  <sheetFormatPr defaultRowHeight="21.75" customHeight="1"/>
  <cols>
    <col min="1" max="1" width="9.140625" style="152"/>
    <col min="2" max="7" width="9.140625" style="141"/>
    <col min="8" max="8" width="0.140625" style="141" customWidth="1"/>
    <col min="9" max="9" width="3.5703125" style="141" hidden="1" customWidth="1"/>
    <col min="10" max="10" width="16.42578125" style="153" customWidth="1"/>
    <col min="11" max="11" width="9.140625" style="152"/>
    <col min="12" max="12" width="11" style="141" customWidth="1"/>
    <col min="13" max="16384" width="9.140625" style="141"/>
  </cols>
  <sheetData>
    <row r="1" spans="1:12" ht="21.75" customHeight="1">
      <c r="L1" s="141">
        <v>25</v>
      </c>
    </row>
    <row r="2" spans="1:12" ht="29.25" customHeight="1">
      <c r="A2" s="429" t="s">
        <v>867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</row>
    <row r="3" spans="1:12" ht="29.2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12" ht="21.75" customHeight="1">
      <c r="A4" s="142" t="s">
        <v>305</v>
      </c>
      <c r="B4" s="435" t="s">
        <v>869</v>
      </c>
      <c r="C4" s="435"/>
      <c r="D4" s="435"/>
      <c r="E4" s="435"/>
      <c r="F4" s="435"/>
      <c r="G4" s="435"/>
      <c r="H4" s="435"/>
      <c r="I4" s="435"/>
      <c r="J4" s="143" t="s">
        <v>285</v>
      </c>
      <c r="K4" s="142" t="s">
        <v>868</v>
      </c>
      <c r="L4" s="144" t="s">
        <v>870</v>
      </c>
    </row>
    <row r="5" spans="1:12" ht="21.75" customHeight="1">
      <c r="A5" s="145">
        <v>1</v>
      </c>
      <c r="B5" s="146" t="s">
        <v>972</v>
      </c>
      <c r="C5" s="146"/>
      <c r="D5" s="146"/>
      <c r="E5" s="146"/>
      <c r="F5" s="146"/>
      <c r="G5" s="146"/>
      <c r="H5" s="146"/>
      <c r="I5" s="146"/>
      <c r="J5" s="154">
        <v>400000</v>
      </c>
      <c r="K5" s="155">
        <v>1</v>
      </c>
      <c r="L5" s="430" t="s">
        <v>971</v>
      </c>
    </row>
    <row r="6" spans="1:12" ht="21.75" customHeight="1">
      <c r="A6" s="147"/>
      <c r="B6" s="148" t="s">
        <v>973</v>
      </c>
      <c r="C6" s="148"/>
      <c r="D6" s="148"/>
      <c r="E6" s="148"/>
      <c r="F6" s="148"/>
      <c r="G6" s="148"/>
      <c r="H6" s="148"/>
      <c r="I6" s="148"/>
      <c r="J6" s="166"/>
      <c r="K6" s="160"/>
      <c r="L6" s="431"/>
    </row>
    <row r="7" spans="1:12" ht="21.75" customHeight="1">
      <c r="A7" s="147">
        <v>2</v>
      </c>
      <c r="B7" s="148" t="s">
        <v>974</v>
      </c>
      <c r="C7" s="148"/>
      <c r="D7" s="148"/>
      <c r="E7" s="148"/>
      <c r="F7" s="148"/>
      <c r="G7" s="148"/>
      <c r="H7" s="148"/>
      <c r="I7" s="148"/>
      <c r="J7" s="283">
        <v>2500000</v>
      </c>
      <c r="K7" s="162">
        <v>2</v>
      </c>
      <c r="L7" s="431"/>
    </row>
    <row r="8" spans="1:12" ht="21.75" customHeight="1">
      <c r="A8" s="147"/>
      <c r="B8" s="148" t="s">
        <v>975</v>
      </c>
      <c r="C8" s="148"/>
      <c r="D8" s="148"/>
      <c r="E8" s="148"/>
      <c r="F8" s="148"/>
      <c r="G8" s="148"/>
      <c r="H8" s="148"/>
      <c r="I8" s="148"/>
      <c r="J8" s="164"/>
      <c r="K8" s="162"/>
      <c r="L8" s="431"/>
    </row>
    <row r="9" spans="1:12" ht="21.75" customHeight="1">
      <c r="A9" s="147">
        <v>3</v>
      </c>
      <c r="B9" s="148" t="s">
        <v>976</v>
      </c>
      <c r="C9" s="148"/>
      <c r="D9" s="148"/>
      <c r="E9" s="148"/>
      <c r="F9" s="148"/>
      <c r="G9" s="148"/>
      <c r="H9" s="148"/>
      <c r="I9" s="148"/>
      <c r="J9" s="258">
        <v>2000000</v>
      </c>
      <c r="K9" s="155">
        <v>3</v>
      </c>
      <c r="L9" s="431"/>
    </row>
    <row r="10" spans="1:12" ht="21.75" customHeight="1">
      <c r="A10" s="147"/>
      <c r="B10" s="148" t="s">
        <v>977</v>
      </c>
      <c r="C10" s="148"/>
      <c r="D10" s="148"/>
      <c r="E10" s="148"/>
      <c r="F10" s="148"/>
      <c r="G10" s="148"/>
      <c r="H10" s="148"/>
      <c r="I10" s="148"/>
      <c r="J10" s="167"/>
      <c r="K10" s="156"/>
      <c r="L10" s="431"/>
    </row>
    <row r="11" spans="1:12" ht="21.75" customHeight="1">
      <c r="A11" s="147">
        <v>4</v>
      </c>
      <c r="B11" s="148" t="s">
        <v>978</v>
      </c>
      <c r="C11" s="148"/>
      <c r="D11" s="148"/>
      <c r="E11" s="148"/>
      <c r="F11" s="148"/>
      <c r="G11" s="148"/>
      <c r="H11" s="148"/>
      <c r="I11" s="148"/>
      <c r="J11" s="163">
        <v>200000</v>
      </c>
      <c r="K11" s="155">
        <v>4</v>
      </c>
      <c r="L11" s="431"/>
    </row>
    <row r="12" spans="1:12" ht="21.75" customHeight="1">
      <c r="A12" s="147"/>
      <c r="B12" s="148" t="s">
        <v>979</v>
      </c>
      <c r="C12" s="148"/>
      <c r="D12" s="148"/>
      <c r="E12" s="148"/>
      <c r="F12" s="148"/>
      <c r="G12" s="148"/>
      <c r="H12" s="148"/>
      <c r="I12" s="148"/>
      <c r="J12" s="159"/>
      <c r="K12" s="160"/>
      <c r="L12" s="431"/>
    </row>
    <row r="13" spans="1:12" ht="21.75" customHeight="1">
      <c r="A13" s="147">
        <v>5</v>
      </c>
      <c r="B13" s="148" t="s">
        <v>980</v>
      </c>
      <c r="C13" s="148"/>
      <c r="D13" s="148"/>
      <c r="E13" s="148"/>
      <c r="F13" s="148"/>
      <c r="G13" s="148"/>
      <c r="H13" s="148"/>
      <c r="I13" s="148"/>
      <c r="J13" s="157">
        <v>1000000</v>
      </c>
      <c r="K13" s="162">
        <v>5</v>
      </c>
      <c r="L13" s="431"/>
    </row>
    <row r="14" spans="1:12" ht="21.75" customHeight="1">
      <c r="A14" s="147"/>
      <c r="B14" s="148" t="s">
        <v>981</v>
      </c>
      <c r="C14" s="148"/>
      <c r="D14" s="148"/>
      <c r="E14" s="148"/>
      <c r="F14" s="148"/>
      <c r="G14" s="148"/>
      <c r="H14" s="148"/>
      <c r="I14" s="148"/>
      <c r="J14" s="157"/>
      <c r="K14" s="162"/>
      <c r="L14" s="431"/>
    </row>
    <row r="15" spans="1:12" ht="21.75" customHeight="1">
      <c r="A15" s="147">
        <v>6</v>
      </c>
      <c r="B15" s="148" t="s">
        <v>982</v>
      </c>
      <c r="C15" s="148"/>
      <c r="D15" s="148"/>
      <c r="E15" s="148"/>
      <c r="F15" s="148"/>
      <c r="G15" s="148"/>
      <c r="H15" s="148"/>
      <c r="I15" s="148"/>
      <c r="J15" s="163">
        <v>400000</v>
      </c>
      <c r="K15" s="155">
        <v>6</v>
      </c>
      <c r="L15" s="431"/>
    </row>
    <row r="16" spans="1:12" ht="21.75" customHeight="1">
      <c r="A16" s="147"/>
      <c r="B16" s="148" t="s">
        <v>983</v>
      </c>
      <c r="C16" s="148"/>
      <c r="D16" s="148"/>
      <c r="E16" s="148"/>
      <c r="F16" s="148"/>
      <c r="G16" s="148"/>
      <c r="H16" s="148"/>
      <c r="I16" s="148"/>
      <c r="J16" s="159"/>
      <c r="K16" s="160"/>
      <c r="L16" s="431"/>
    </row>
    <row r="17" spans="1:12" ht="21.75" customHeight="1">
      <c r="A17" s="147">
        <v>7</v>
      </c>
      <c r="B17" s="148" t="s">
        <v>984</v>
      </c>
      <c r="C17" s="148"/>
      <c r="D17" s="148"/>
      <c r="E17" s="148"/>
      <c r="F17" s="148"/>
      <c r="G17" s="148"/>
      <c r="H17" s="148"/>
      <c r="I17" s="148"/>
      <c r="J17" s="154">
        <v>1500000</v>
      </c>
      <c r="K17" s="155">
        <v>7</v>
      </c>
      <c r="L17" s="431"/>
    </row>
    <row r="18" spans="1:12" ht="21.75" customHeight="1">
      <c r="A18" s="147">
        <v>8</v>
      </c>
      <c r="B18" s="148" t="s">
        <v>985</v>
      </c>
      <c r="C18" s="148"/>
      <c r="D18" s="148"/>
      <c r="E18" s="148"/>
      <c r="F18" s="148"/>
      <c r="G18" s="148"/>
      <c r="H18" s="148"/>
      <c r="I18" s="148"/>
      <c r="J18" s="163">
        <v>2500000</v>
      </c>
      <c r="K18" s="155">
        <v>8</v>
      </c>
      <c r="L18" s="431"/>
    </row>
    <row r="19" spans="1:12" ht="21.75" customHeight="1">
      <c r="A19" s="147"/>
      <c r="B19" s="148" t="s">
        <v>304</v>
      </c>
      <c r="C19" s="148"/>
      <c r="D19" s="148"/>
      <c r="E19" s="148"/>
      <c r="F19" s="148"/>
      <c r="G19" s="148"/>
      <c r="H19" s="148"/>
      <c r="I19" s="148"/>
      <c r="J19" s="159"/>
      <c r="K19" s="160"/>
      <c r="L19" s="431"/>
    </row>
    <row r="20" spans="1:12" s="149" customFormat="1" ht="21.75" customHeight="1">
      <c r="A20" s="147">
        <v>9</v>
      </c>
      <c r="B20" s="148" t="s">
        <v>1371</v>
      </c>
      <c r="C20" s="148"/>
      <c r="D20" s="148"/>
      <c r="E20" s="148"/>
      <c r="F20" s="148"/>
      <c r="G20" s="148"/>
      <c r="H20" s="148"/>
      <c r="I20" s="148"/>
      <c r="J20" s="165">
        <v>400000</v>
      </c>
      <c r="K20" s="155">
        <v>9</v>
      </c>
      <c r="L20" s="431"/>
    </row>
    <row r="21" spans="1:12" s="149" customFormat="1" ht="21.75" customHeight="1">
      <c r="A21" s="147"/>
      <c r="B21" s="148" t="s">
        <v>303</v>
      </c>
      <c r="C21" s="148"/>
      <c r="D21" s="148"/>
      <c r="E21" s="148"/>
      <c r="F21" s="148"/>
      <c r="G21" s="148"/>
      <c r="H21" s="148"/>
      <c r="I21" s="148"/>
      <c r="J21" s="164"/>
      <c r="K21" s="158"/>
      <c r="L21" s="431"/>
    </row>
    <row r="22" spans="1:12" s="149" customFormat="1" ht="21.75" customHeight="1">
      <c r="A22" s="147">
        <v>10</v>
      </c>
      <c r="B22" s="148" t="s">
        <v>986</v>
      </c>
      <c r="C22" s="148"/>
      <c r="D22" s="148"/>
      <c r="E22" s="148"/>
      <c r="F22" s="148"/>
      <c r="G22" s="148"/>
      <c r="H22" s="148"/>
      <c r="I22" s="148"/>
      <c r="J22" s="163">
        <v>7625000</v>
      </c>
      <c r="K22" s="155">
        <v>10</v>
      </c>
      <c r="L22" s="158"/>
    </row>
    <row r="23" spans="1:12" s="149" customFormat="1" ht="21.75" customHeight="1">
      <c r="A23" s="218"/>
      <c r="B23" s="219" t="s">
        <v>987</v>
      </c>
      <c r="C23" s="219"/>
      <c r="D23" s="219"/>
      <c r="E23" s="219"/>
      <c r="F23" s="219"/>
      <c r="G23" s="219"/>
      <c r="H23" s="219"/>
      <c r="I23" s="219"/>
      <c r="J23" s="159"/>
      <c r="K23" s="220"/>
      <c r="L23" s="158"/>
    </row>
    <row r="24" spans="1:12" s="149" customFormat="1" ht="21.75" customHeight="1">
      <c r="A24" s="218">
        <v>11</v>
      </c>
      <c r="B24" s="219" t="s">
        <v>988</v>
      </c>
      <c r="C24" s="219"/>
      <c r="D24" s="219"/>
      <c r="E24" s="219"/>
      <c r="F24" s="219"/>
      <c r="G24" s="219"/>
      <c r="H24" s="219"/>
      <c r="I24" s="219"/>
      <c r="J24" s="163">
        <v>2500000</v>
      </c>
      <c r="K24" s="223">
        <v>11</v>
      </c>
      <c r="L24" s="158"/>
    </row>
    <row r="25" spans="1:12" s="149" customFormat="1" ht="21.75" customHeight="1">
      <c r="A25" s="160"/>
      <c r="B25" s="221" t="s">
        <v>989</v>
      </c>
      <c r="C25" s="221"/>
      <c r="D25" s="221"/>
      <c r="E25" s="221"/>
      <c r="F25" s="221"/>
      <c r="G25" s="221"/>
      <c r="J25" s="159"/>
      <c r="K25" s="160"/>
      <c r="L25" s="222"/>
    </row>
    <row r="26" spans="1:12" s="149" customFormat="1" ht="21.75" customHeight="1">
      <c r="A26" s="432" t="s">
        <v>871</v>
      </c>
      <c r="B26" s="433"/>
      <c r="C26" s="433"/>
      <c r="D26" s="433"/>
      <c r="E26" s="433"/>
      <c r="F26" s="433"/>
      <c r="G26" s="434"/>
      <c r="J26" s="161">
        <f>SUM(J5:J24)</f>
        <v>21025000</v>
      </c>
      <c r="K26" s="168"/>
      <c r="L26" s="169"/>
    </row>
    <row r="27" spans="1:12" s="149" customFormat="1" ht="21.75" customHeight="1">
      <c r="A27" s="150"/>
      <c r="J27" s="151"/>
      <c r="K27" s="150"/>
    </row>
    <row r="28" spans="1:12" s="149" customFormat="1" ht="21.75" customHeight="1">
      <c r="A28" s="150"/>
      <c r="J28" s="151"/>
      <c r="K28" s="150"/>
    </row>
    <row r="29" spans="1:12" s="149" customFormat="1" ht="21.75" customHeight="1">
      <c r="A29" s="150"/>
      <c r="J29" s="151"/>
      <c r="K29" s="150"/>
    </row>
    <row r="30" spans="1:12" s="149" customFormat="1" ht="21.75" customHeight="1">
      <c r="A30" s="150"/>
      <c r="J30" s="151"/>
      <c r="K30" s="150"/>
    </row>
    <row r="31" spans="1:12" s="149" customFormat="1" ht="21.75" customHeight="1">
      <c r="A31" s="150"/>
      <c r="J31" s="151"/>
      <c r="K31" s="150"/>
    </row>
    <row r="32" spans="1:12" s="149" customFormat="1" ht="21.75" customHeight="1">
      <c r="A32" s="150"/>
      <c r="J32" s="151"/>
      <c r="K32" s="150"/>
    </row>
    <row r="33" spans="1:11" s="149" customFormat="1" ht="21.75" customHeight="1">
      <c r="A33" s="150"/>
      <c r="J33" s="151"/>
      <c r="K33" s="150"/>
    </row>
    <row r="34" spans="1:11" s="149" customFormat="1" ht="21.75" customHeight="1">
      <c r="A34" s="150"/>
      <c r="J34" s="151"/>
      <c r="K34" s="150"/>
    </row>
  </sheetData>
  <mergeCells count="4">
    <mergeCell ref="A2:K2"/>
    <mergeCell ref="L5:L21"/>
    <mergeCell ref="A26:G26"/>
    <mergeCell ref="B4:I4"/>
  </mergeCells>
  <phoneticPr fontId="5" type="noConversion"/>
  <pageMargins left="0.57999999999999996" right="0.12" top="0.41" bottom="0.53" header="0.3" footer="0.3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4"/>
  <sheetViews>
    <sheetView tabSelected="1" topLeftCell="A198" zoomScale="96" zoomScaleNormal="96" workbookViewId="0">
      <selection activeCell="A202" sqref="A202:XFD202"/>
    </sheetView>
  </sheetViews>
  <sheetFormatPr defaultRowHeight="12.75"/>
  <cols>
    <col min="1" max="1" width="3.7109375" style="137" customWidth="1"/>
    <col min="2" max="2" width="18.7109375" customWidth="1"/>
    <col min="3" max="3" width="29.140625" customWidth="1"/>
    <col min="4" max="4" width="22.28515625" customWidth="1"/>
    <col min="5" max="5" width="9.140625" customWidth="1"/>
    <col min="6" max="6" width="2.7109375" style="251" customWidth="1"/>
    <col min="7" max="7" width="8.5703125" customWidth="1"/>
    <col min="8" max="8" width="8.42578125" customWidth="1"/>
    <col min="9" max="9" width="9.7109375" customWidth="1"/>
    <col min="10" max="10" width="19.42578125" customWidth="1"/>
  </cols>
  <sheetData>
    <row r="1" spans="1:11" ht="27.75" customHeight="1">
      <c r="A1" s="411" t="s">
        <v>295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</row>
    <row r="2" spans="1:11" ht="27.75" customHeight="1">
      <c r="A2" s="411" t="s">
        <v>970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</row>
    <row r="3" spans="1:11" ht="27.75" customHeight="1">
      <c r="A3" s="411" t="s">
        <v>283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</row>
    <row r="4" spans="1:11" s="252" customFormat="1" ht="27.75" customHeight="1">
      <c r="A4" s="458" t="s">
        <v>1150</v>
      </c>
      <c r="B4" s="458"/>
      <c r="C4" s="458"/>
      <c r="D4" s="458"/>
      <c r="E4" s="458"/>
      <c r="F4" s="458"/>
      <c r="G4" s="458"/>
      <c r="H4" s="458"/>
      <c r="I4" s="458"/>
      <c r="J4" s="458"/>
      <c r="K4" s="458"/>
    </row>
    <row r="5" spans="1:11" ht="27.75" customHeight="1">
      <c r="A5" s="438" t="s">
        <v>1151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</row>
    <row r="6" spans="1:11" s="253" customFormat="1" ht="30.75" customHeight="1">
      <c r="A6" s="471" t="s">
        <v>409</v>
      </c>
      <c r="B6" s="471"/>
      <c r="C6" s="471"/>
      <c r="D6" s="471"/>
      <c r="E6" s="471"/>
      <c r="F6" s="471"/>
      <c r="G6" s="471"/>
      <c r="H6" s="471"/>
      <c r="I6" s="471"/>
      <c r="J6" s="471"/>
      <c r="K6" s="471"/>
    </row>
    <row r="7" spans="1:11" s="136" customFormat="1" ht="27.75" customHeight="1">
      <c r="A7" s="466" t="s">
        <v>294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</row>
    <row r="8" spans="1:11" ht="38.25" customHeight="1">
      <c r="A8" s="119" t="s">
        <v>296</v>
      </c>
      <c r="B8" s="176" t="s">
        <v>800</v>
      </c>
      <c r="C8" s="176" t="s">
        <v>297</v>
      </c>
      <c r="D8" s="176" t="s">
        <v>298</v>
      </c>
      <c r="E8" s="412" t="s">
        <v>1074</v>
      </c>
      <c r="F8" s="412"/>
      <c r="G8" s="412"/>
      <c r="H8" s="412"/>
      <c r="I8" s="121" t="s">
        <v>991</v>
      </c>
      <c r="J8" s="217" t="s">
        <v>990</v>
      </c>
      <c r="K8" s="427" t="s">
        <v>301</v>
      </c>
    </row>
    <row r="9" spans="1:11" ht="33" customHeight="1">
      <c r="A9" s="138"/>
      <c r="B9" s="49"/>
      <c r="C9" s="49"/>
      <c r="D9" s="50" t="s">
        <v>299</v>
      </c>
      <c r="E9" s="51">
        <v>2558</v>
      </c>
      <c r="F9" s="233"/>
      <c r="G9" s="51">
        <v>2559</v>
      </c>
      <c r="H9" s="51">
        <v>2560</v>
      </c>
      <c r="I9" s="52" t="s">
        <v>992</v>
      </c>
      <c r="J9" s="49"/>
      <c r="K9" s="428"/>
    </row>
    <row r="10" spans="1:11" ht="75" customHeight="1">
      <c r="A10" s="472">
        <v>1</v>
      </c>
      <c r="B10" s="395" t="s">
        <v>309</v>
      </c>
      <c r="C10" s="170" t="s">
        <v>478</v>
      </c>
      <c r="D10" s="37"/>
      <c r="E10" s="124">
        <v>50000</v>
      </c>
      <c r="F10" s="234"/>
      <c r="G10" s="124">
        <v>50000</v>
      </c>
      <c r="H10" s="124">
        <v>50000</v>
      </c>
      <c r="I10" s="474" t="s">
        <v>1217</v>
      </c>
      <c r="J10" s="395" t="s">
        <v>1231</v>
      </c>
      <c r="K10" s="395" t="s">
        <v>477</v>
      </c>
    </row>
    <row r="11" spans="1:11" ht="47.25" customHeight="1">
      <c r="A11" s="472"/>
      <c r="B11" s="413"/>
      <c r="C11" s="174" t="s">
        <v>480</v>
      </c>
      <c r="D11" s="174" t="s">
        <v>481</v>
      </c>
      <c r="E11" s="125"/>
      <c r="F11" s="235"/>
      <c r="G11" s="125"/>
      <c r="H11" s="125"/>
      <c r="I11" s="475"/>
      <c r="J11" s="436"/>
      <c r="K11" s="396"/>
    </row>
    <row r="12" spans="1:11" ht="87.75" customHeight="1">
      <c r="A12" s="472"/>
      <c r="B12" s="414"/>
      <c r="C12" s="175" t="s">
        <v>479</v>
      </c>
      <c r="D12" s="175" t="s">
        <v>489</v>
      </c>
      <c r="E12" s="126"/>
      <c r="F12" s="236"/>
      <c r="G12" s="126"/>
      <c r="H12" s="126"/>
      <c r="I12" s="476"/>
      <c r="J12" s="437"/>
      <c r="K12" s="397"/>
    </row>
    <row r="13" spans="1:11" ht="31.5" customHeight="1">
      <c r="A13" s="458" t="s">
        <v>1127</v>
      </c>
      <c r="B13" s="458"/>
      <c r="C13" s="458"/>
      <c r="D13" s="458"/>
      <c r="E13" s="458"/>
      <c r="F13" s="458"/>
      <c r="G13" s="458"/>
      <c r="H13" s="458"/>
      <c r="I13" s="458"/>
      <c r="J13" s="458"/>
      <c r="K13" s="458"/>
    </row>
    <row r="14" spans="1:11" ht="29.25" customHeight="1">
      <c r="A14" s="438" t="s">
        <v>1128</v>
      </c>
      <c r="B14" s="458"/>
      <c r="C14" s="458"/>
      <c r="D14" s="458"/>
      <c r="E14" s="458"/>
      <c r="F14" s="458"/>
      <c r="G14" s="458"/>
      <c r="H14" s="458"/>
      <c r="I14" s="458"/>
      <c r="J14" s="458"/>
      <c r="K14" s="458"/>
    </row>
    <row r="15" spans="1:11" s="359" customFormat="1" ht="30" customHeight="1">
      <c r="A15" s="438" t="s">
        <v>409</v>
      </c>
    </row>
    <row r="16" spans="1:11" s="252" customFormat="1" ht="32.25" customHeight="1">
      <c r="A16" s="443" t="s">
        <v>314</v>
      </c>
      <c r="B16" s="443"/>
      <c r="C16" s="443"/>
      <c r="D16" s="443"/>
      <c r="E16" s="443"/>
      <c r="F16" s="443"/>
      <c r="G16" s="443"/>
      <c r="H16" s="443"/>
      <c r="I16" s="443"/>
      <c r="J16" s="443"/>
      <c r="K16" s="443"/>
    </row>
    <row r="17" spans="1:11" s="297" customFormat="1" ht="30" customHeight="1">
      <c r="A17" s="391" t="s">
        <v>490</v>
      </c>
      <c r="B17" s="391"/>
      <c r="C17" s="391"/>
      <c r="D17" s="391"/>
      <c r="E17" s="391"/>
      <c r="F17" s="391"/>
      <c r="G17" s="391"/>
      <c r="H17" s="391"/>
      <c r="I17" s="391"/>
      <c r="J17" s="391"/>
      <c r="K17" s="391"/>
    </row>
    <row r="18" spans="1:11" ht="157.5" customHeight="1">
      <c r="A18" s="180">
        <v>1</v>
      </c>
      <c r="B18" s="44" t="s">
        <v>824</v>
      </c>
      <c r="C18" s="44" t="s">
        <v>593</v>
      </c>
      <c r="D18" s="44" t="s">
        <v>493</v>
      </c>
      <c r="E18" s="55">
        <f>5*200*500</f>
        <v>500000</v>
      </c>
      <c r="F18" s="237"/>
      <c r="G18" s="181"/>
      <c r="H18" s="55"/>
      <c r="I18" s="140" t="s">
        <v>1232</v>
      </c>
      <c r="J18" s="44" t="s">
        <v>318</v>
      </c>
      <c r="K18" s="327" t="s">
        <v>1372</v>
      </c>
    </row>
    <row r="19" spans="1:11" ht="176.25" customHeight="1">
      <c r="A19" s="180">
        <v>2</v>
      </c>
      <c r="B19" s="44" t="s">
        <v>583</v>
      </c>
      <c r="C19" s="44" t="s">
        <v>584</v>
      </c>
      <c r="D19" s="44" t="s">
        <v>585</v>
      </c>
      <c r="E19" s="137"/>
      <c r="F19" s="238"/>
      <c r="G19" s="55"/>
      <c r="H19" s="55">
        <f>5*400*500</f>
        <v>1000000</v>
      </c>
      <c r="I19" s="140" t="s">
        <v>1233</v>
      </c>
      <c r="J19" s="44" t="s">
        <v>318</v>
      </c>
      <c r="K19" s="327" t="s">
        <v>1372</v>
      </c>
    </row>
    <row r="20" spans="1:11" ht="168.75" customHeight="1">
      <c r="A20" s="180">
        <v>3</v>
      </c>
      <c r="B20" s="44" t="s">
        <v>825</v>
      </c>
      <c r="C20" s="44" t="s">
        <v>586</v>
      </c>
      <c r="D20" s="44" t="s">
        <v>492</v>
      </c>
      <c r="E20" s="55"/>
      <c r="F20" s="239"/>
      <c r="G20" s="55"/>
      <c r="H20" s="55">
        <f>5*300*500</f>
        <v>750000</v>
      </c>
      <c r="I20" s="140" t="s">
        <v>1233</v>
      </c>
      <c r="J20" s="44" t="s">
        <v>318</v>
      </c>
      <c r="K20" s="327" t="s">
        <v>1372</v>
      </c>
    </row>
    <row r="21" spans="1:11" ht="174" customHeight="1">
      <c r="A21" s="180">
        <v>4</v>
      </c>
      <c r="B21" s="44" t="s">
        <v>594</v>
      </c>
      <c r="C21" s="44" t="s">
        <v>595</v>
      </c>
      <c r="D21" s="44" t="s">
        <v>596</v>
      </c>
      <c r="E21" s="55"/>
      <c r="F21" s="239"/>
      <c r="G21" s="55"/>
      <c r="H21" s="55">
        <v>50000</v>
      </c>
      <c r="I21" s="140" t="s">
        <v>1219</v>
      </c>
      <c r="J21" s="44" t="s">
        <v>318</v>
      </c>
      <c r="K21" s="327" t="s">
        <v>1372</v>
      </c>
    </row>
    <row r="22" spans="1:11" ht="213" customHeight="1">
      <c r="A22" s="227">
        <v>5</v>
      </c>
      <c r="B22" s="44" t="s">
        <v>598</v>
      </c>
      <c r="C22" s="44" t="s">
        <v>599</v>
      </c>
      <c r="D22" s="44" t="s">
        <v>596</v>
      </c>
      <c r="E22" s="55"/>
      <c r="F22" s="239"/>
      <c r="G22" s="55"/>
      <c r="H22" s="55">
        <v>200000</v>
      </c>
      <c r="I22" s="140" t="s">
        <v>1218</v>
      </c>
      <c r="J22" s="44" t="s">
        <v>318</v>
      </c>
      <c r="K22" s="327" t="s">
        <v>1372</v>
      </c>
    </row>
    <row r="23" spans="1:11" ht="158.25" customHeight="1">
      <c r="A23" s="180">
        <v>6</v>
      </c>
      <c r="B23" s="44" t="s">
        <v>600</v>
      </c>
      <c r="C23" s="44" t="s">
        <v>601</v>
      </c>
      <c r="D23" s="44" t="s">
        <v>602</v>
      </c>
      <c r="E23" s="55"/>
      <c r="F23" s="239"/>
      <c r="G23" s="55"/>
      <c r="H23" s="55">
        <v>400000</v>
      </c>
      <c r="I23" s="140" t="s">
        <v>1232</v>
      </c>
      <c r="J23" s="44" t="s">
        <v>318</v>
      </c>
      <c r="K23" s="327" t="s">
        <v>1372</v>
      </c>
    </row>
    <row r="24" spans="1:11" ht="36" customHeight="1">
      <c r="A24" s="391" t="s">
        <v>491</v>
      </c>
      <c r="B24" s="391"/>
      <c r="C24" s="391"/>
      <c r="D24" s="391"/>
      <c r="E24" s="391"/>
      <c r="F24" s="391"/>
      <c r="G24" s="391"/>
      <c r="H24" s="391"/>
      <c r="I24" s="391"/>
      <c r="J24" s="391"/>
      <c r="K24" s="391"/>
    </row>
    <row r="25" spans="1:11" ht="137.25" customHeight="1">
      <c r="A25" s="227">
        <v>1</v>
      </c>
      <c r="B25" s="273" t="s">
        <v>877</v>
      </c>
      <c r="C25" s="44" t="s">
        <v>1157</v>
      </c>
      <c r="D25" s="44" t="s">
        <v>614</v>
      </c>
      <c r="E25" s="55">
        <v>2500000</v>
      </c>
      <c r="F25" s="239"/>
      <c r="G25" s="137"/>
      <c r="H25" s="55"/>
      <c r="I25" s="140" t="s">
        <v>1232</v>
      </c>
      <c r="J25" s="44" t="s">
        <v>318</v>
      </c>
      <c r="K25" s="327" t="s">
        <v>1372</v>
      </c>
    </row>
    <row r="26" spans="1:11" ht="160.5" customHeight="1">
      <c r="A26" s="227">
        <v>2</v>
      </c>
      <c r="B26" s="44" t="s">
        <v>876</v>
      </c>
      <c r="C26" s="44" t="s">
        <v>616</v>
      </c>
      <c r="D26" s="44" t="s">
        <v>1429</v>
      </c>
      <c r="E26" s="133"/>
      <c r="F26" s="240"/>
      <c r="G26" s="55"/>
      <c r="H26" s="55">
        <v>2500000</v>
      </c>
      <c r="I26" s="140" t="s">
        <v>1232</v>
      </c>
      <c r="J26" s="44" t="s">
        <v>318</v>
      </c>
      <c r="K26" s="327" t="s">
        <v>1372</v>
      </c>
    </row>
    <row r="27" spans="1:11" ht="160.5" customHeight="1">
      <c r="A27" s="227">
        <v>3</v>
      </c>
      <c r="B27" s="56" t="s">
        <v>618</v>
      </c>
      <c r="C27" s="56" t="s">
        <v>967</v>
      </c>
      <c r="D27" s="56" t="s">
        <v>966</v>
      </c>
      <c r="E27" s="59"/>
      <c r="F27" s="241"/>
      <c r="G27" s="137"/>
      <c r="H27" s="57">
        <v>375000</v>
      </c>
      <c r="I27" s="140" t="s">
        <v>1232</v>
      </c>
      <c r="J27" s="56" t="s">
        <v>318</v>
      </c>
      <c r="K27" s="58" t="s">
        <v>1372</v>
      </c>
    </row>
    <row r="28" spans="1:11" ht="83.25" customHeight="1">
      <c r="A28" s="275">
        <v>4</v>
      </c>
      <c r="B28" s="170" t="s">
        <v>875</v>
      </c>
      <c r="C28" s="170" t="s">
        <v>874</v>
      </c>
      <c r="D28" s="170"/>
      <c r="E28" s="78"/>
      <c r="F28" s="242"/>
      <c r="G28" s="79"/>
      <c r="H28" s="78"/>
      <c r="I28" s="403" t="s">
        <v>1412</v>
      </c>
      <c r="J28" s="170" t="s">
        <v>318</v>
      </c>
      <c r="K28" s="37" t="s">
        <v>1372</v>
      </c>
    </row>
    <row r="29" spans="1:11" ht="78" customHeight="1">
      <c r="A29" s="172"/>
      <c r="B29" s="174"/>
      <c r="C29" s="262" t="s">
        <v>1158</v>
      </c>
      <c r="D29" s="262" t="s">
        <v>1159</v>
      </c>
      <c r="E29" s="34"/>
      <c r="F29" s="237"/>
      <c r="G29" s="80"/>
      <c r="H29" s="34">
        <v>2000000</v>
      </c>
      <c r="I29" s="439"/>
      <c r="J29" s="262" t="s">
        <v>318</v>
      </c>
      <c r="K29" s="81" t="s">
        <v>1372</v>
      </c>
    </row>
    <row r="30" spans="1:11" ht="73.5" customHeight="1">
      <c r="A30" s="172"/>
      <c r="B30" s="174"/>
      <c r="C30" s="262" t="s">
        <v>1160</v>
      </c>
      <c r="D30" s="262" t="s">
        <v>1161</v>
      </c>
      <c r="E30" s="34"/>
      <c r="F30" s="237"/>
      <c r="G30" s="80"/>
      <c r="H30" s="34">
        <v>3000000</v>
      </c>
      <c r="I30" s="439"/>
      <c r="J30" s="262" t="s">
        <v>318</v>
      </c>
      <c r="K30" s="81" t="s">
        <v>1372</v>
      </c>
    </row>
    <row r="31" spans="1:11" ht="79.5" customHeight="1">
      <c r="A31" s="260"/>
      <c r="B31" s="262"/>
      <c r="C31" s="262" t="s">
        <v>1162</v>
      </c>
      <c r="D31" s="262" t="s">
        <v>1163</v>
      </c>
      <c r="E31" s="34"/>
      <c r="F31" s="237"/>
      <c r="G31" s="80"/>
      <c r="H31" s="34">
        <v>5000000</v>
      </c>
      <c r="I31" s="439"/>
      <c r="J31" s="262" t="s">
        <v>318</v>
      </c>
      <c r="K31" s="81" t="s">
        <v>1372</v>
      </c>
    </row>
    <row r="32" spans="1:11" s="136" customFormat="1" ht="77.25" customHeight="1">
      <c r="A32" s="173"/>
      <c r="B32" s="175"/>
      <c r="C32" s="322" t="s">
        <v>1413</v>
      </c>
      <c r="D32" s="263" t="s">
        <v>1164</v>
      </c>
      <c r="E32" s="35"/>
      <c r="F32" s="243"/>
      <c r="G32" s="83"/>
      <c r="H32" s="35">
        <v>2500000</v>
      </c>
      <c r="I32" s="179"/>
      <c r="J32" s="263" t="s">
        <v>318</v>
      </c>
      <c r="K32" s="70" t="s">
        <v>1372</v>
      </c>
    </row>
    <row r="33" spans="1:11" s="136" customFormat="1" ht="100.5" customHeight="1">
      <c r="A33" s="261">
        <v>5</v>
      </c>
      <c r="B33" s="263" t="s">
        <v>1165</v>
      </c>
      <c r="C33" s="277" t="s">
        <v>1166</v>
      </c>
      <c r="D33" s="263" t="s">
        <v>1167</v>
      </c>
      <c r="E33" s="35">
        <v>300000</v>
      </c>
      <c r="F33" s="237"/>
      <c r="G33" s="59"/>
      <c r="H33" s="35"/>
      <c r="I33" s="290" t="s">
        <v>1234</v>
      </c>
      <c r="J33" s="56" t="s">
        <v>1168</v>
      </c>
      <c r="K33" s="58" t="s">
        <v>1372</v>
      </c>
    </row>
    <row r="34" spans="1:11" ht="102.75" customHeight="1">
      <c r="A34" s="276">
        <v>6</v>
      </c>
      <c r="B34" s="175" t="s">
        <v>646</v>
      </c>
      <c r="C34" s="175" t="s">
        <v>647</v>
      </c>
      <c r="D34" s="263" t="s">
        <v>648</v>
      </c>
      <c r="E34" s="35"/>
      <c r="F34" s="237"/>
      <c r="G34" s="274">
        <v>50000</v>
      </c>
      <c r="H34" s="35"/>
      <c r="I34" s="290" t="s">
        <v>1235</v>
      </c>
      <c r="J34" s="175" t="s">
        <v>649</v>
      </c>
      <c r="K34" s="70" t="s">
        <v>1372</v>
      </c>
    </row>
    <row r="35" spans="1:11" ht="30.75" customHeight="1">
      <c r="A35" s="391" t="s">
        <v>508</v>
      </c>
      <c r="B35" s="391"/>
      <c r="C35" s="392"/>
      <c r="D35" s="392"/>
      <c r="E35" s="391"/>
      <c r="F35" s="391"/>
      <c r="G35" s="391"/>
      <c r="H35" s="391"/>
      <c r="I35" s="391"/>
      <c r="J35" s="391"/>
      <c r="K35" s="391"/>
    </row>
    <row r="36" spans="1:11" ht="111" customHeight="1">
      <c r="A36" s="180">
        <v>1</v>
      </c>
      <c r="B36" s="44" t="s">
        <v>995</v>
      </c>
      <c r="C36" s="44" t="s">
        <v>996</v>
      </c>
      <c r="D36" s="44" t="s">
        <v>997</v>
      </c>
      <c r="E36" s="65">
        <v>612000</v>
      </c>
      <c r="F36" s="244"/>
      <c r="G36" s="65"/>
      <c r="H36" s="65"/>
      <c r="I36" s="44" t="s">
        <v>1233</v>
      </c>
      <c r="J36" s="44" t="s">
        <v>318</v>
      </c>
      <c r="K36" s="327" t="s">
        <v>1372</v>
      </c>
    </row>
    <row r="37" spans="1:11" ht="109.5" customHeight="1">
      <c r="A37" s="225">
        <v>2</v>
      </c>
      <c r="B37" s="44" t="s">
        <v>998</v>
      </c>
      <c r="C37" s="44" t="s">
        <v>996</v>
      </c>
      <c r="D37" s="44" t="s">
        <v>997</v>
      </c>
      <c r="E37" s="65"/>
      <c r="F37" s="244"/>
      <c r="G37" s="65"/>
      <c r="H37" s="65">
        <v>612000</v>
      </c>
      <c r="I37" s="44" t="s">
        <v>1232</v>
      </c>
      <c r="J37" s="44" t="s">
        <v>318</v>
      </c>
      <c r="K37" s="327" t="s">
        <v>1372</v>
      </c>
    </row>
    <row r="38" spans="1:11" ht="114.75" customHeight="1">
      <c r="A38" s="180">
        <v>3</v>
      </c>
      <c r="B38" s="44" t="s">
        <v>333</v>
      </c>
      <c r="C38" s="44" t="s">
        <v>999</v>
      </c>
      <c r="D38" s="44" t="s">
        <v>1000</v>
      </c>
      <c r="E38" s="65"/>
      <c r="F38" s="244"/>
      <c r="G38" s="65">
        <v>612000</v>
      </c>
      <c r="H38" s="65"/>
      <c r="I38" s="44" t="s">
        <v>1232</v>
      </c>
      <c r="J38" s="44" t="s">
        <v>318</v>
      </c>
      <c r="K38" s="327" t="s">
        <v>1372</v>
      </c>
    </row>
    <row r="39" spans="1:11" ht="119.25" customHeight="1">
      <c r="A39" s="180">
        <v>4</v>
      </c>
      <c r="B39" s="44" t="s">
        <v>1001</v>
      </c>
      <c r="C39" s="44" t="s">
        <v>1002</v>
      </c>
      <c r="D39" s="44" t="s">
        <v>513</v>
      </c>
      <c r="E39" s="65">
        <v>2000000</v>
      </c>
      <c r="F39" s="244"/>
      <c r="G39" s="65"/>
      <c r="H39" s="65"/>
      <c r="I39" s="44" t="s">
        <v>1233</v>
      </c>
      <c r="J39" s="44" t="s">
        <v>318</v>
      </c>
      <c r="K39" s="327" t="s">
        <v>1372</v>
      </c>
    </row>
    <row r="40" spans="1:11" ht="127.5" customHeight="1">
      <c r="A40" s="180">
        <v>5</v>
      </c>
      <c r="B40" s="224" t="s">
        <v>1004</v>
      </c>
      <c r="C40" s="224" t="s">
        <v>1007</v>
      </c>
      <c r="D40" s="224" t="s">
        <v>1003</v>
      </c>
      <c r="E40" s="69"/>
      <c r="F40" s="245"/>
      <c r="G40" s="188"/>
      <c r="H40" s="69">
        <v>612000</v>
      </c>
      <c r="I40" s="44" t="s">
        <v>1232</v>
      </c>
      <c r="J40" s="269" t="s">
        <v>318</v>
      </c>
      <c r="K40" s="70" t="s">
        <v>1372</v>
      </c>
    </row>
    <row r="41" spans="1:11" ht="127.5" customHeight="1">
      <c r="A41" s="173">
        <v>6</v>
      </c>
      <c r="B41" s="224" t="s">
        <v>1005</v>
      </c>
      <c r="C41" s="224" t="s">
        <v>1008</v>
      </c>
      <c r="D41" s="224" t="s">
        <v>1003</v>
      </c>
      <c r="E41" s="69"/>
      <c r="F41" s="246"/>
      <c r="G41" s="109"/>
      <c r="H41" s="69">
        <v>612000</v>
      </c>
      <c r="I41" s="44" t="s">
        <v>1232</v>
      </c>
      <c r="J41" s="269" t="s">
        <v>318</v>
      </c>
      <c r="K41" s="70" t="s">
        <v>1372</v>
      </c>
    </row>
    <row r="42" spans="1:11" ht="123" customHeight="1">
      <c r="A42" s="171">
        <v>7</v>
      </c>
      <c r="B42" s="170" t="s">
        <v>527</v>
      </c>
      <c r="C42" s="170" t="s">
        <v>528</v>
      </c>
      <c r="D42" s="170" t="s">
        <v>529</v>
      </c>
      <c r="E42" s="87"/>
      <c r="F42" s="247"/>
      <c r="G42" s="87"/>
      <c r="H42" s="87">
        <v>200000</v>
      </c>
      <c r="I42" s="140" t="s">
        <v>1236</v>
      </c>
      <c r="J42" s="170" t="s">
        <v>318</v>
      </c>
      <c r="K42" s="37" t="s">
        <v>1372</v>
      </c>
    </row>
    <row r="43" spans="1:11" ht="36.75" customHeight="1">
      <c r="A43" s="391" t="s">
        <v>487</v>
      </c>
      <c r="B43" s="391"/>
      <c r="C43" s="392"/>
      <c r="D43" s="392"/>
      <c r="E43" s="391"/>
      <c r="F43" s="391"/>
      <c r="G43" s="391"/>
      <c r="H43" s="391"/>
      <c r="I43" s="391"/>
      <c r="J43" s="391"/>
      <c r="K43" s="391"/>
    </row>
    <row r="44" spans="1:11" ht="119.25" customHeight="1">
      <c r="A44" s="187">
        <v>1</v>
      </c>
      <c r="B44" s="56" t="s">
        <v>1006</v>
      </c>
      <c r="C44" s="56" t="s">
        <v>1009</v>
      </c>
      <c r="D44" s="56" t="s">
        <v>1010</v>
      </c>
      <c r="E44" s="66">
        <v>100000</v>
      </c>
      <c r="F44" s="244"/>
      <c r="G44" s="66" t="s">
        <v>302</v>
      </c>
      <c r="H44" s="66"/>
      <c r="I44" s="44" t="s">
        <v>1232</v>
      </c>
      <c r="J44" s="56" t="s">
        <v>318</v>
      </c>
      <c r="K44" s="58" t="s">
        <v>1372</v>
      </c>
    </row>
    <row r="45" spans="1:11" ht="101.25" customHeight="1">
      <c r="A45" s="187">
        <v>2</v>
      </c>
      <c r="B45" s="56" t="s">
        <v>1382</v>
      </c>
      <c r="C45" s="56" t="s">
        <v>1011</v>
      </c>
      <c r="D45" s="56" t="s">
        <v>1012</v>
      </c>
      <c r="E45" s="66">
        <v>600000</v>
      </c>
      <c r="F45" s="244"/>
      <c r="G45" s="66"/>
      <c r="H45" s="66"/>
      <c r="I45" s="140" t="s">
        <v>1236</v>
      </c>
      <c r="J45" s="56" t="s">
        <v>318</v>
      </c>
      <c r="K45" s="58" t="s">
        <v>1372</v>
      </c>
    </row>
    <row r="46" spans="1:11" ht="103.5" customHeight="1">
      <c r="A46" s="180">
        <v>3</v>
      </c>
      <c r="B46" s="56" t="s">
        <v>1383</v>
      </c>
      <c r="C46" s="56" t="s">
        <v>1384</v>
      </c>
      <c r="D46" s="56" t="s">
        <v>1430</v>
      </c>
      <c r="E46" s="66">
        <v>300000</v>
      </c>
      <c r="F46" s="244"/>
      <c r="G46" s="66"/>
      <c r="H46" s="66"/>
      <c r="I46" s="140" t="s">
        <v>1236</v>
      </c>
      <c r="J46" s="56" t="s">
        <v>329</v>
      </c>
      <c r="K46" s="58" t="s">
        <v>1372</v>
      </c>
    </row>
    <row r="47" spans="1:11" ht="33" customHeight="1">
      <c r="A47" s="391" t="s">
        <v>534</v>
      </c>
      <c r="B47" s="391"/>
      <c r="C47" s="392"/>
      <c r="D47" s="392"/>
      <c r="E47" s="391"/>
      <c r="F47" s="391"/>
      <c r="G47" s="391"/>
      <c r="H47" s="391"/>
      <c r="I47" s="391"/>
      <c r="J47" s="391"/>
      <c r="K47" s="391"/>
    </row>
    <row r="48" spans="1:11" ht="143.25" customHeight="1">
      <c r="A48" s="227">
        <v>1</v>
      </c>
      <c r="B48" s="44" t="s">
        <v>1013</v>
      </c>
      <c r="C48" s="44" t="s">
        <v>1014</v>
      </c>
      <c r="D48" s="44" t="s">
        <v>1015</v>
      </c>
      <c r="E48" s="65"/>
      <c r="F48" s="244"/>
      <c r="G48" s="65">
        <v>412000</v>
      </c>
      <c r="H48" s="65"/>
      <c r="I48" s="273" t="s">
        <v>1232</v>
      </c>
      <c r="J48" s="44" t="s">
        <v>394</v>
      </c>
      <c r="K48" s="327" t="s">
        <v>1372</v>
      </c>
    </row>
    <row r="49" spans="1:11" ht="126" customHeight="1">
      <c r="A49" s="180">
        <v>2</v>
      </c>
      <c r="B49" s="44" t="s">
        <v>1016</v>
      </c>
      <c r="C49" s="44" t="s">
        <v>1018</v>
      </c>
      <c r="D49" s="44" t="s">
        <v>1017</v>
      </c>
      <c r="E49" s="65"/>
      <c r="F49" s="244"/>
      <c r="G49" s="65"/>
      <c r="H49" s="65">
        <v>412000</v>
      </c>
      <c r="I49" s="44" t="s">
        <v>1232</v>
      </c>
      <c r="J49" s="44" t="s">
        <v>394</v>
      </c>
      <c r="K49" s="327" t="s">
        <v>1372</v>
      </c>
    </row>
    <row r="50" spans="1:11" ht="137.25" customHeight="1">
      <c r="A50" s="180">
        <v>3</v>
      </c>
      <c r="B50" s="56" t="s">
        <v>1019</v>
      </c>
      <c r="C50" s="56" t="s">
        <v>1020</v>
      </c>
      <c r="D50" s="56" t="s">
        <v>1021</v>
      </c>
      <c r="E50" s="66"/>
      <c r="F50" s="244"/>
      <c r="G50" s="66"/>
      <c r="H50" s="66">
        <v>515000</v>
      </c>
      <c r="I50" s="44" t="s">
        <v>1232</v>
      </c>
      <c r="J50" s="56" t="s">
        <v>394</v>
      </c>
      <c r="K50" s="58" t="s">
        <v>1372</v>
      </c>
    </row>
    <row r="51" spans="1:11" ht="121.5" customHeight="1">
      <c r="A51" s="180">
        <v>4</v>
      </c>
      <c r="B51" s="56" t="s">
        <v>1022</v>
      </c>
      <c r="C51" s="56" t="s">
        <v>1023</v>
      </c>
      <c r="D51" s="56" t="s">
        <v>1024</v>
      </c>
      <c r="E51" s="109"/>
      <c r="F51" s="248"/>
      <c r="G51" s="66"/>
      <c r="H51" s="66">
        <v>618000</v>
      </c>
      <c r="I51" s="44" t="s">
        <v>1232</v>
      </c>
      <c r="J51" s="56" t="s">
        <v>394</v>
      </c>
      <c r="K51" s="58" t="s">
        <v>1372</v>
      </c>
    </row>
    <row r="52" spans="1:11" ht="140.25" customHeight="1">
      <c r="A52" s="227">
        <v>5</v>
      </c>
      <c r="B52" s="56" t="s">
        <v>1025</v>
      </c>
      <c r="C52" s="56" t="s">
        <v>1026</v>
      </c>
      <c r="D52" s="56" t="s">
        <v>1027</v>
      </c>
      <c r="E52" s="66"/>
      <c r="F52" s="244"/>
      <c r="G52" s="66">
        <v>412000</v>
      </c>
      <c r="H52" s="66"/>
      <c r="I52" s="44" t="s">
        <v>1232</v>
      </c>
      <c r="J52" s="56" t="s">
        <v>394</v>
      </c>
      <c r="K52" s="58" t="s">
        <v>1372</v>
      </c>
    </row>
    <row r="53" spans="1:11" ht="123" customHeight="1">
      <c r="A53" s="180">
        <v>6</v>
      </c>
      <c r="B53" s="56" t="s">
        <v>1028</v>
      </c>
      <c r="C53" s="56" t="s">
        <v>1029</v>
      </c>
      <c r="D53" s="56" t="s">
        <v>1030</v>
      </c>
      <c r="E53" s="66"/>
      <c r="F53" s="244"/>
      <c r="G53" s="66"/>
      <c r="H53" s="66">
        <v>412000</v>
      </c>
      <c r="I53" s="44" t="s">
        <v>1233</v>
      </c>
      <c r="J53" s="56" t="s">
        <v>394</v>
      </c>
      <c r="K53" s="58" t="s">
        <v>1372</v>
      </c>
    </row>
    <row r="54" spans="1:11" ht="125.25" customHeight="1">
      <c r="A54" s="180">
        <v>7</v>
      </c>
      <c r="B54" s="56" t="s">
        <v>1031</v>
      </c>
      <c r="C54" s="56" t="s">
        <v>1032</v>
      </c>
      <c r="D54" s="56" t="s">
        <v>1033</v>
      </c>
      <c r="E54" s="66"/>
      <c r="F54" s="244"/>
      <c r="G54" s="66"/>
      <c r="H54" s="66">
        <v>309000</v>
      </c>
      <c r="I54" s="44" t="s">
        <v>1232</v>
      </c>
      <c r="J54" s="56" t="s">
        <v>394</v>
      </c>
      <c r="K54" s="58" t="s">
        <v>1372</v>
      </c>
    </row>
    <row r="55" spans="1:11" ht="123" customHeight="1">
      <c r="A55" s="180">
        <v>8</v>
      </c>
      <c r="B55" s="56" t="s">
        <v>1034</v>
      </c>
      <c r="C55" s="56" t="s">
        <v>1035</v>
      </c>
      <c r="D55" s="56" t="s">
        <v>1036</v>
      </c>
      <c r="E55" s="66"/>
      <c r="F55" s="244"/>
      <c r="G55" s="66"/>
      <c r="H55" s="66">
        <v>515000</v>
      </c>
      <c r="I55" s="44" t="s">
        <v>1232</v>
      </c>
      <c r="J55" s="56" t="s">
        <v>394</v>
      </c>
      <c r="K55" s="58" t="s">
        <v>1372</v>
      </c>
    </row>
    <row r="56" spans="1:11" ht="117" customHeight="1">
      <c r="A56" s="180">
        <v>9</v>
      </c>
      <c r="B56" s="56" t="s">
        <v>1037</v>
      </c>
      <c r="C56" s="56" t="s">
        <v>1038</v>
      </c>
      <c r="D56" s="56" t="s">
        <v>565</v>
      </c>
      <c r="E56" s="66"/>
      <c r="F56" s="244"/>
      <c r="G56" s="188"/>
      <c r="H56" s="66">
        <v>309000</v>
      </c>
      <c r="I56" s="44" t="s">
        <v>1232</v>
      </c>
      <c r="J56" s="56" t="s">
        <v>394</v>
      </c>
      <c r="K56" s="58" t="s">
        <v>1372</v>
      </c>
    </row>
    <row r="57" spans="1:11" ht="96.75" customHeight="1">
      <c r="A57" s="180">
        <v>10</v>
      </c>
      <c r="B57" s="56" t="s">
        <v>1039</v>
      </c>
      <c r="C57" s="56" t="s">
        <v>1419</v>
      </c>
      <c r="D57" s="56" t="s">
        <v>1420</v>
      </c>
      <c r="E57" s="66">
        <v>200000</v>
      </c>
      <c r="F57" s="244"/>
      <c r="G57" s="66"/>
      <c r="H57" s="66"/>
      <c r="I57" s="44" t="s">
        <v>1236</v>
      </c>
      <c r="J57" s="56" t="s">
        <v>394</v>
      </c>
      <c r="K57" s="58" t="s">
        <v>1372</v>
      </c>
    </row>
    <row r="58" spans="1:11" ht="135" customHeight="1">
      <c r="A58" s="227">
        <v>11</v>
      </c>
      <c r="B58" s="56" t="s">
        <v>1040</v>
      </c>
      <c r="C58" s="56" t="s">
        <v>1041</v>
      </c>
      <c r="D58" s="56" t="s">
        <v>1042</v>
      </c>
      <c r="E58" s="66"/>
      <c r="F58" s="244"/>
      <c r="G58" s="66">
        <v>824000</v>
      </c>
      <c r="H58" s="66"/>
      <c r="I58" s="44" t="s">
        <v>1232</v>
      </c>
      <c r="J58" s="56" t="s">
        <v>394</v>
      </c>
      <c r="K58" s="58" t="s">
        <v>1372</v>
      </c>
    </row>
    <row r="59" spans="1:11" ht="122.25" customHeight="1">
      <c r="A59" s="180">
        <v>12</v>
      </c>
      <c r="B59" s="56" t="s">
        <v>1043</v>
      </c>
      <c r="C59" s="56" t="s">
        <v>1044</v>
      </c>
      <c r="D59" s="56" t="s">
        <v>1045</v>
      </c>
      <c r="E59" s="66"/>
      <c r="F59" s="244"/>
      <c r="G59" s="66"/>
      <c r="H59" s="66">
        <v>618000</v>
      </c>
      <c r="I59" s="44" t="s">
        <v>1232</v>
      </c>
      <c r="J59" s="56" t="s">
        <v>394</v>
      </c>
      <c r="K59" s="58" t="s">
        <v>1372</v>
      </c>
    </row>
    <row r="60" spans="1:11" ht="184.5" customHeight="1">
      <c r="A60" s="180">
        <v>13</v>
      </c>
      <c r="B60" s="56" t="s">
        <v>573</v>
      </c>
      <c r="C60" s="56" t="s">
        <v>1046</v>
      </c>
      <c r="D60" s="56" t="s">
        <v>1047</v>
      </c>
      <c r="E60" s="66"/>
      <c r="F60" s="244"/>
      <c r="G60" s="66"/>
      <c r="H60" s="66">
        <v>1400000</v>
      </c>
      <c r="I60" s="44" t="s">
        <v>1232</v>
      </c>
      <c r="J60" s="56" t="s">
        <v>394</v>
      </c>
      <c r="K60" s="58" t="s">
        <v>1372</v>
      </c>
    </row>
    <row r="61" spans="1:11" ht="118.5" customHeight="1">
      <c r="A61" s="227">
        <v>14</v>
      </c>
      <c r="B61" s="56" t="s">
        <v>842</v>
      </c>
      <c r="C61" s="56" t="s">
        <v>575</v>
      </c>
      <c r="D61" s="56" t="s">
        <v>576</v>
      </c>
      <c r="E61" s="66"/>
      <c r="F61" s="244"/>
      <c r="G61" s="66"/>
      <c r="H61" s="66">
        <v>240000</v>
      </c>
      <c r="I61" s="44" t="s">
        <v>1238</v>
      </c>
      <c r="J61" s="56" t="s">
        <v>318</v>
      </c>
      <c r="K61" s="58" t="s">
        <v>1372</v>
      </c>
    </row>
    <row r="62" spans="1:11" ht="104.25" customHeight="1">
      <c r="A62" s="180">
        <v>15</v>
      </c>
      <c r="B62" s="56" t="s">
        <v>841</v>
      </c>
      <c r="C62" s="56" t="s">
        <v>578</v>
      </c>
      <c r="D62" s="56" t="s">
        <v>579</v>
      </c>
      <c r="E62" s="66"/>
      <c r="F62" s="246"/>
      <c r="G62" s="189"/>
      <c r="H62" s="66">
        <v>600000</v>
      </c>
      <c r="I62" s="44" t="s">
        <v>1232</v>
      </c>
      <c r="J62" s="56" t="s">
        <v>318</v>
      </c>
      <c r="K62" s="58" t="s">
        <v>1372</v>
      </c>
    </row>
    <row r="63" spans="1:11" ht="122.25" customHeight="1">
      <c r="A63" s="180">
        <v>16</v>
      </c>
      <c r="B63" s="56" t="s">
        <v>1048</v>
      </c>
      <c r="C63" s="56" t="s">
        <v>1049</v>
      </c>
      <c r="D63" s="56" t="s">
        <v>1050</v>
      </c>
      <c r="E63" s="66"/>
      <c r="F63" s="244"/>
      <c r="G63" s="137"/>
      <c r="H63" s="66">
        <v>1500000</v>
      </c>
      <c r="I63" s="44" t="s">
        <v>1232</v>
      </c>
      <c r="J63" s="56" t="s">
        <v>394</v>
      </c>
      <c r="K63" s="58" t="s">
        <v>1372</v>
      </c>
    </row>
    <row r="64" spans="1:11" ht="120.75" customHeight="1">
      <c r="A64" s="180">
        <v>17</v>
      </c>
      <c r="B64" s="56" t="s">
        <v>1051</v>
      </c>
      <c r="C64" s="56" t="s">
        <v>1052</v>
      </c>
      <c r="D64" s="56" t="s">
        <v>1053</v>
      </c>
      <c r="E64" s="66"/>
      <c r="F64" s="244"/>
      <c r="G64" s="66"/>
      <c r="H64" s="66">
        <v>1000000</v>
      </c>
      <c r="I64" s="44" t="s">
        <v>1232</v>
      </c>
      <c r="J64" s="56" t="s">
        <v>394</v>
      </c>
      <c r="K64" s="58" t="s">
        <v>1372</v>
      </c>
    </row>
    <row r="65" spans="1:11" ht="96.75" customHeight="1">
      <c r="A65" s="226">
        <v>18</v>
      </c>
      <c r="B65" s="56" t="s">
        <v>1057</v>
      </c>
      <c r="C65" s="56" t="s">
        <v>1058</v>
      </c>
      <c r="D65" s="56" t="s">
        <v>1059</v>
      </c>
      <c r="E65" s="66"/>
      <c r="F65" s="244"/>
      <c r="G65" s="66"/>
      <c r="H65" s="66">
        <v>350000</v>
      </c>
      <c r="I65" s="44" t="s">
        <v>1238</v>
      </c>
      <c r="J65" s="56" t="s">
        <v>394</v>
      </c>
      <c r="K65" s="58" t="s">
        <v>1372</v>
      </c>
    </row>
    <row r="66" spans="1:11" ht="93.75" customHeight="1">
      <c r="A66" s="180">
        <v>19</v>
      </c>
      <c r="B66" s="56" t="s">
        <v>1054</v>
      </c>
      <c r="C66" s="56" t="s">
        <v>1055</v>
      </c>
      <c r="D66" s="56" t="s">
        <v>1056</v>
      </c>
      <c r="E66" s="66"/>
      <c r="F66" s="244"/>
      <c r="G66" s="66"/>
      <c r="H66" s="66">
        <v>200000</v>
      </c>
      <c r="I66" s="44" t="s">
        <v>1238</v>
      </c>
      <c r="J66" s="56" t="s">
        <v>394</v>
      </c>
      <c r="K66" s="58" t="s">
        <v>1372</v>
      </c>
    </row>
    <row r="67" spans="1:11" ht="142.5" customHeight="1">
      <c r="A67" s="180">
        <v>20</v>
      </c>
      <c r="B67" s="56" t="s">
        <v>1385</v>
      </c>
      <c r="C67" s="56" t="s">
        <v>1386</v>
      </c>
      <c r="D67" s="56" t="s">
        <v>895</v>
      </c>
      <c r="E67" s="66">
        <v>1000000</v>
      </c>
      <c r="F67" s="244"/>
      <c r="G67" s="66"/>
      <c r="H67" s="66"/>
      <c r="I67" s="44" t="s">
        <v>1239</v>
      </c>
      <c r="J67" s="56" t="s">
        <v>1060</v>
      </c>
      <c r="K67" s="58" t="s">
        <v>1372</v>
      </c>
    </row>
    <row r="68" spans="1:11" ht="33" customHeight="1">
      <c r="A68" s="391" t="s">
        <v>582</v>
      </c>
      <c r="B68" s="391"/>
      <c r="C68" s="391"/>
      <c r="D68" s="391"/>
      <c r="E68" s="391"/>
      <c r="F68" s="391"/>
      <c r="G68" s="391"/>
      <c r="H68" s="391"/>
      <c r="I68" s="391"/>
      <c r="J68" s="391"/>
      <c r="K68" s="391"/>
    </row>
    <row r="69" spans="1:11" ht="144" customHeight="1">
      <c r="A69" s="227">
        <v>1</v>
      </c>
      <c r="B69" s="44" t="s">
        <v>1206</v>
      </c>
      <c r="C69" s="44" t="s">
        <v>658</v>
      </c>
      <c r="D69" s="44" t="s">
        <v>659</v>
      </c>
      <c r="E69" s="65">
        <v>400000</v>
      </c>
      <c r="F69" s="244"/>
      <c r="G69" s="65"/>
      <c r="H69" s="65"/>
      <c r="I69" s="44" t="s">
        <v>1232</v>
      </c>
      <c r="J69" s="44" t="s">
        <v>394</v>
      </c>
      <c r="K69" s="327" t="s">
        <v>1372</v>
      </c>
    </row>
    <row r="70" spans="1:11" ht="119.25" customHeight="1">
      <c r="A70" s="227">
        <v>2</v>
      </c>
      <c r="B70" s="44" t="s">
        <v>1208</v>
      </c>
      <c r="C70" s="44" t="s">
        <v>1209</v>
      </c>
      <c r="D70" s="44" t="s">
        <v>1210</v>
      </c>
      <c r="E70" s="65">
        <v>400000</v>
      </c>
      <c r="F70" s="244"/>
      <c r="G70" s="65"/>
      <c r="H70" s="65"/>
      <c r="I70" s="44" t="s">
        <v>1232</v>
      </c>
      <c r="J70" s="44" t="s">
        <v>394</v>
      </c>
      <c r="K70" s="327" t="s">
        <v>1372</v>
      </c>
    </row>
    <row r="71" spans="1:11" ht="119.25" customHeight="1">
      <c r="A71" s="227">
        <v>3</v>
      </c>
      <c r="B71" s="56" t="s">
        <v>1211</v>
      </c>
      <c r="C71" s="56" t="s">
        <v>1213</v>
      </c>
      <c r="D71" s="56" t="s">
        <v>1212</v>
      </c>
      <c r="E71" s="66">
        <v>200000</v>
      </c>
      <c r="F71" s="244"/>
      <c r="G71" s="66"/>
      <c r="H71" s="66"/>
      <c r="I71" s="44" t="s">
        <v>1240</v>
      </c>
      <c r="J71" s="56" t="s">
        <v>1214</v>
      </c>
      <c r="K71" s="58" t="s">
        <v>1372</v>
      </c>
    </row>
    <row r="72" spans="1:11" s="302" customFormat="1" ht="143.25" customHeight="1">
      <c r="A72" s="227">
        <v>4</v>
      </c>
      <c r="B72" s="228" t="s">
        <v>342</v>
      </c>
      <c r="C72" s="228" t="s">
        <v>1225</v>
      </c>
      <c r="D72" s="228" t="s">
        <v>1226</v>
      </c>
      <c r="E72" s="299"/>
      <c r="F72" s="300"/>
      <c r="G72" s="299"/>
      <c r="H72" s="299">
        <v>250000</v>
      </c>
      <c r="I72" s="273" t="s">
        <v>1232</v>
      </c>
      <c r="J72" s="228" t="s">
        <v>394</v>
      </c>
      <c r="K72" s="301" t="s">
        <v>1372</v>
      </c>
    </row>
    <row r="73" spans="1:11" s="302" customFormat="1" ht="142.5" customHeight="1">
      <c r="A73" s="227">
        <v>5</v>
      </c>
      <c r="B73" s="228" t="s">
        <v>344</v>
      </c>
      <c r="C73" s="228" t="s">
        <v>1227</v>
      </c>
      <c r="D73" s="228" t="s">
        <v>669</v>
      </c>
      <c r="E73" s="299"/>
      <c r="F73" s="300"/>
      <c r="G73" s="299"/>
      <c r="H73" s="299">
        <v>500000</v>
      </c>
      <c r="I73" s="273" t="s">
        <v>1232</v>
      </c>
      <c r="J73" s="228" t="s">
        <v>394</v>
      </c>
      <c r="K73" s="301" t="s">
        <v>1372</v>
      </c>
    </row>
    <row r="74" spans="1:11" s="302" customFormat="1" ht="126.75" customHeight="1">
      <c r="A74" s="227">
        <v>6</v>
      </c>
      <c r="B74" s="228" t="s">
        <v>249</v>
      </c>
      <c r="C74" s="228" t="s">
        <v>670</v>
      </c>
      <c r="D74" s="228" t="s">
        <v>667</v>
      </c>
      <c r="E74" s="299"/>
      <c r="F74" s="300"/>
      <c r="G74" s="299">
        <v>150000</v>
      </c>
      <c r="H74" s="299"/>
      <c r="I74" s="273" t="s">
        <v>1232</v>
      </c>
      <c r="J74" s="228" t="s">
        <v>394</v>
      </c>
      <c r="K74" s="301" t="s">
        <v>1372</v>
      </c>
    </row>
    <row r="75" spans="1:11" ht="34.5" customHeight="1">
      <c r="A75" s="391" t="s">
        <v>675</v>
      </c>
      <c r="B75" s="391"/>
      <c r="C75" s="391"/>
      <c r="D75" s="391"/>
      <c r="E75" s="391"/>
      <c r="F75" s="391"/>
      <c r="G75" s="391"/>
      <c r="H75" s="391"/>
      <c r="I75" s="391"/>
      <c r="J75" s="391"/>
      <c r="K75" s="391"/>
    </row>
    <row r="76" spans="1:11" ht="120" customHeight="1">
      <c r="A76" s="180">
        <v>1</v>
      </c>
      <c r="B76" s="44" t="s">
        <v>679</v>
      </c>
      <c r="C76" s="44" t="s">
        <v>1061</v>
      </c>
      <c r="D76" s="44" t="s">
        <v>1062</v>
      </c>
      <c r="E76" s="65"/>
      <c r="F76" s="244"/>
      <c r="G76" s="65"/>
      <c r="H76" s="65">
        <v>200000</v>
      </c>
      <c r="I76" s="44" t="s">
        <v>1232</v>
      </c>
      <c r="J76" s="44" t="s">
        <v>394</v>
      </c>
      <c r="K76" s="327" t="s">
        <v>1372</v>
      </c>
    </row>
    <row r="77" spans="1:11" ht="114" customHeight="1">
      <c r="A77" s="180">
        <v>2</v>
      </c>
      <c r="B77" s="44" t="s">
        <v>1063</v>
      </c>
      <c r="C77" s="44" t="s">
        <v>1064</v>
      </c>
      <c r="D77" s="44" t="s">
        <v>1065</v>
      </c>
      <c r="E77" s="65"/>
      <c r="F77" s="244"/>
      <c r="G77" s="65">
        <v>350000</v>
      </c>
      <c r="H77" s="65"/>
      <c r="I77" s="44" t="s">
        <v>1232</v>
      </c>
      <c r="J77" s="44" t="s">
        <v>394</v>
      </c>
      <c r="K77" s="327" t="s">
        <v>1372</v>
      </c>
    </row>
    <row r="78" spans="1:11" ht="117.75" customHeight="1">
      <c r="A78" s="180">
        <v>3</v>
      </c>
      <c r="B78" s="44" t="s">
        <v>1387</v>
      </c>
      <c r="C78" s="44" t="s">
        <v>1066</v>
      </c>
      <c r="D78" s="44" t="s">
        <v>1067</v>
      </c>
      <c r="E78" s="65"/>
      <c r="F78" s="244"/>
      <c r="G78" s="65"/>
      <c r="H78" s="65">
        <v>100000</v>
      </c>
      <c r="I78" s="44" t="s">
        <v>1232</v>
      </c>
      <c r="J78" s="44" t="s">
        <v>394</v>
      </c>
      <c r="K78" s="327" t="s">
        <v>1372</v>
      </c>
    </row>
    <row r="79" spans="1:11" ht="120.75" customHeight="1">
      <c r="A79" s="180">
        <v>4</v>
      </c>
      <c r="B79" s="44" t="s">
        <v>1068</v>
      </c>
      <c r="C79" s="44" t="s">
        <v>1069</v>
      </c>
      <c r="D79" s="44" t="s">
        <v>1070</v>
      </c>
      <c r="E79" s="65"/>
      <c r="F79" s="244"/>
      <c r="G79" s="65"/>
      <c r="H79" s="65">
        <v>400000</v>
      </c>
      <c r="I79" s="44" t="s">
        <v>1232</v>
      </c>
      <c r="J79" s="44" t="s">
        <v>394</v>
      </c>
      <c r="K79" s="327" t="s">
        <v>1372</v>
      </c>
    </row>
    <row r="80" spans="1:11" ht="119.25" customHeight="1">
      <c r="A80" s="180">
        <v>5</v>
      </c>
      <c r="B80" s="56" t="s">
        <v>1071</v>
      </c>
      <c r="C80" s="56" t="s">
        <v>1072</v>
      </c>
      <c r="D80" s="56" t="s">
        <v>1073</v>
      </c>
      <c r="E80" s="66"/>
      <c r="F80" s="244"/>
      <c r="G80" s="66"/>
      <c r="H80" s="66">
        <v>1200000</v>
      </c>
      <c r="I80" s="44" t="s">
        <v>1232</v>
      </c>
      <c r="J80" s="56" t="s">
        <v>394</v>
      </c>
      <c r="K80" s="58" t="s">
        <v>1372</v>
      </c>
    </row>
    <row r="81" spans="1:11" ht="31.5" customHeight="1">
      <c r="A81" s="391" t="s">
        <v>695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91"/>
    </row>
    <row r="82" spans="1:11" ht="149.25" customHeight="1">
      <c r="A82" s="180">
        <v>1</v>
      </c>
      <c r="B82" s="56" t="s">
        <v>985</v>
      </c>
      <c r="C82" s="56" t="s">
        <v>880</v>
      </c>
      <c r="D82" s="56" t="s">
        <v>1075</v>
      </c>
      <c r="E82" s="66">
        <v>2500000</v>
      </c>
      <c r="F82" s="244"/>
      <c r="G82" s="66"/>
      <c r="H82" s="66"/>
      <c r="I82" s="44" t="s">
        <v>1232</v>
      </c>
      <c r="J82" s="56" t="s">
        <v>394</v>
      </c>
      <c r="K82" s="58" t="s">
        <v>1372</v>
      </c>
    </row>
    <row r="83" spans="1:11" ht="120" customHeight="1">
      <c r="A83" s="180">
        <v>2</v>
      </c>
      <c r="B83" s="56" t="s">
        <v>1076</v>
      </c>
      <c r="C83" s="56" t="s">
        <v>1077</v>
      </c>
      <c r="D83" s="56" t="s">
        <v>1078</v>
      </c>
      <c r="E83" s="66">
        <v>1000000</v>
      </c>
      <c r="F83" s="244"/>
      <c r="G83" s="66" t="s">
        <v>302</v>
      </c>
      <c r="H83" s="66"/>
      <c r="I83" s="44" t="s">
        <v>1232</v>
      </c>
      <c r="J83" s="56" t="s">
        <v>394</v>
      </c>
      <c r="K83" s="58" t="s">
        <v>1372</v>
      </c>
    </row>
    <row r="84" spans="1:11" ht="165" customHeight="1">
      <c r="A84" s="180">
        <v>3</v>
      </c>
      <c r="B84" s="56" t="s">
        <v>1388</v>
      </c>
      <c r="C84" s="56" t="s">
        <v>1079</v>
      </c>
      <c r="D84" s="56" t="s">
        <v>1080</v>
      </c>
      <c r="E84" s="66">
        <v>1500000</v>
      </c>
      <c r="F84" s="244"/>
      <c r="G84" s="66"/>
      <c r="H84" s="57"/>
      <c r="I84" s="44" t="s">
        <v>1232</v>
      </c>
      <c r="J84" s="56" t="s">
        <v>394</v>
      </c>
      <c r="K84" s="58" t="s">
        <v>1372</v>
      </c>
    </row>
    <row r="85" spans="1:11" ht="122.25" customHeight="1">
      <c r="A85" s="180">
        <v>4</v>
      </c>
      <c r="B85" s="56" t="s">
        <v>1081</v>
      </c>
      <c r="C85" s="56" t="s">
        <v>1082</v>
      </c>
      <c r="D85" s="56" t="s">
        <v>1083</v>
      </c>
      <c r="E85" s="66"/>
      <c r="F85" s="244"/>
      <c r="G85" s="66"/>
      <c r="H85" s="66">
        <v>600000</v>
      </c>
      <c r="I85" s="44" t="s">
        <v>1232</v>
      </c>
      <c r="J85" s="56" t="s">
        <v>394</v>
      </c>
      <c r="K85" s="58" t="s">
        <v>1372</v>
      </c>
    </row>
    <row r="86" spans="1:11" ht="121.5" customHeight="1">
      <c r="A86" s="180">
        <v>5</v>
      </c>
      <c r="B86" s="56" t="s">
        <v>1389</v>
      </c>
      <c r="C86" s="56" t="s">
        <v>1390</v>
      </c>
      <c r="D86" s="56" t="s">
        <v>1391</v>
      </c>
      <c r="E86" s="66"/>
      <c r="F86" s="244"/>
      <c r="G86" s="137"/>
      <c r="H86" s="66">
        <v>1200000</v>
      </c>
      <c r="I86" s="44" t="s">
        <v>1232</v>
      </c>
      <c r="J86" s="56" t="s">
        <v>394</v>
      </c>
      <c r="K86" s="58" t="s">
        <v>1372</v>
      </c>
    </row>
    <row r="87" spans="1:11" ht="119.25" customHeight="1">
      <c r="A87" s="180">
        <v>6</v>
      </c>
      <c r="B87" s="56" t="s">
        <v>1084</v>
      </c>
      <c r="C87" s="56" t="s">
        <v>1085</v>
      </c>
      <c r="D87" s="56" t="s">
        <v>1086</v>
      </c>
      <c r="E87" s="66"/>
      <c r="F87" s="246"/>
      <c r="G87" s="189"/>
      <c r="H87" s="66">
        <v>500000</v>
      </c>
      <c r="I87" s="44" t="s">
        <v>1237</v>
      </c>
      <c r="J87" s="56" t="s">
        <v>394</v>
      </c>
      <c r="K87" s="58" t="s">
        <v>1372</v>
      </c>
    </row>
    <row r="88" spans="1:11" ht="102" customHeight="1">
      <c r="A88" s="180">
        <v>7</v>
      </c>
      <c r="B88" s="56" t="s">
        <v>881</v>
      </c>
      <c r="C88" s="56" t="s">
        <v>1087</v>
      </c>
      <c r="D88" s="56" t="s">
        <v>882</v>
      </c>
      <c r="E88" s="66"/>
      <c r="F88" s="244"/>
      <c r="G88" s="137"/>
      <c r="H88" s="66">
        <v>700000</v>
      </c>
      <c r="I88" s="56" t="s">
        <v>1236</v>
      </c>
      <c r="J88" s="56" t="s">
        <v>394</v>
      </c>
      <c r="K88" s="58" t="s">
        <v>1372</v>
      </c>
    </row>
    <row r="89" spans="1:11" ht="102.75" customHeight="1">
      <c r="A89" s="226">
        <v>8</v>
      </c>
      <c r="B89" s="56" t="s">
        <v>1088</v>
      </c>
      <c r="C89" s="56" t="s">
        <v>1089</v>
      </c>
      <c r="D89" s="56" t="s">
        <v>1090</v>
      </c>
      <c r="E89" s="66"/>
      <c r="F89" s="244"/>
      <c r="G89" s="137"/>
      <c r="H89" s="66">
        <v>200000</v>
      </c>
      <c r="I89" s="56" t="s">
        <v>1241</v>
      </c>
      <c r="J89" s="56" t="s">
        <v>394</v>
      </c>
      <c r="K89" s="58" t="s">
        <v>1372</v>
      </c>
    </row>
    <row r="90" spans="1:11" ht="133.5" customHeight="1">
      <c r="A90" s="226">
        <v>9</v>
      </c>
      <c r="B90" s="56" t="s">
        <v>1092</v>
      </c>
      <c r="C90" s="56" t="s">
        <v>1094</v>
      </c>
      <c r="D90" s="56" t="s">
        <v>1093</v>
      </c>
      <c r="E90" s="66"/>
      <c r="F90" s="244"/>
      <c r="G90" s="66">
        <v>2000000</v>
      </c>
      <c r="I90" s="56" t="s">
        <v>1242</v>
      </c>
      <c r="J90" s="56" t="s">
        <v>394</v>
      </c>
      <c r="K90" s="58" t="s">
        <v>1372</v>
      </c>
    </row>
    <row r="91" spans="1:11" ht="125.25" customHeight="1">
      <c r="A91" s="226">
        <v>10</v>
      </c>
      <c r="B91" s="56" t="s">
        <v>1095</v>
      </c>
      <c r="C91" s="56" t="s">
        <v>1096</v>
      </c>
      <c r="D91" s="56" t="s">
        <v>1097</v>
      </c>
      <c r="E91" s="66"/>
      <c r="F91" s="244"/>
      <c r="G91" s="137"/>
      <c r="H91" s="66">
        <v>400000</v>
      </c>
      <c r="I91" s="44" t="s">
        <v>1243</v>
      </c>
      <c r="J91" s="56" t="s">
        <v>394</v>
      </c>
      <c r="K91" s="58" t="s">
        <v>1372</v>
      </c>
    </row>
    <row r="92" spans="1:11" ht="117.75" customHeight="1">
      <c r="A92" s="226">
        <v>11</v>
      </c>
      <c r="B92" s="56" t="s">
        <v>1098</v>
      </c>
      <c r="C92" s="56" t="s">
        <v>1099</v>
      </c>
      <c r="D92" s="56" t="s">
        <v>1100</v>
      </c>
      <c r="E92" s="66"/>
      <c r="F92" s="244"/>
      <c r="G92" s="137"/>
      <c r="H92" s="66">
        <v>700000</v>
      </c>
      <c r="I92" s="44" t="s">
        <v>1243</v>
      </c>
      <c r="J92" s="56" t="s">
        <v>394</v>
      </c>
      <c r="K92" s="58" t="s">
        <v>1372</v>
      </c>
    </row>
    <row r="93" spans="1:11" ht="114.75" customHeight="1">
      <c r="A93" s="226">
        <v>12</v>
      </c>
      <c r="B93" s="56" t="s">
        <v>1103</v>
      </c>
      <c r="C93" s="56" t="s">
        <v>1101</v>
      </c>
      <c r="D93" s="56" t="s">
        <v>1102</v>
      </c>
      <c r="E93" s="66"/>
      <c r="F93" s="244"/>
      <c r="G93" s="137"/>
      <c r="H93" s="66">
        <v>600000</v>
      </c>
      <c r="I93" s="44" t="s">
        <v>1243</v>
      </c>
      <c r="J93" s="56" t="s">
        <v>394</v>
      </c>
      <c r="K93" s="58" t="s">
        <v>1372</v>
      </c>
    </row>
    <row r="94" spans="1:11" ht="129" customHeight="1">
      <c r="A94" s="180">
        <v>13</v>
      </c>
      <c r="B94" s="56" t="s">
        <v>1104</v>
      </c>
      <c r="C94" s="56" t="s">
        <v>1105</v>
      </c>
      <c r="D94" s="56" t="s">
        <v>1106</v>
      </c>
      <c r="E94" s="66"/>
      <c r="F94" s="244"/>
      <c r="G94" s="137"/>
      <c r="H94" s="66">
        <v>10000</v>
      </c>
      <c r="I94" s="56" t="s">
        <v>1244</v>
      </c>
      <c r="J94" s="56" t="s">
        <v>394</v>
      </c>
      <c r="K94" s="58" t="s">
        <v>1372</v>
      </c>
    </row>
    <row r="95" spans="1:11" ht="30" customHeight="1">
      <c r="A95" s="391" t="s">
        <v>711</v>
      </c>
      <c r="B95" s="391"/>
      <c r="C95" s="391"/>
      <c r="D95" s="391"/>
      <c r="E95" s="391"/>
      <c r="F95" s="391"/>
      <c r="G95" s="391"/>
      <c r="H95" s="391"/>
      <c r="I95" s="391"/>
      <c r="J95" s="391"/>
      <c r="K95" s="391"/>
    </row>
    <row r="96" spans="1:11" ht="134.25" customHeight="1">
      <c r="A96" s="180">
        <v>1</v>
      </c>
      <c r="B96" s="44" t="s">
        <v>1371</v>
      </c>
      <c r="C96" s="44" t="s">
        <v>1107</v>
      </c>
      <c r="D96" s="44" t="s">
        <v>1108</v>
      </c>
      <c r="E96" s="65">
        <v>400000</v>
      </c>
      <c r="F96" s="244"/>
      <c r="G96" s="65"/>
      <c r="H96" s="65"/>
      <c r="I96" s="44" t="s">
        <v>1243</v>
      </c>
      <c r="J96" s="44" t="s">
        <v>394</v>
      </c>
      <c r="K96" s="327" t="s">
        <v>1372</v>
      </c>
    </row>
    <row r="97" spans="1:11" ht="132.75" customHeight="1">
      <c r="A97" s="180">
        <v>2</v>
      </c>
      <c r="B97" s="56" t="s">
        <v>1111</v>
      </c>
      <c r="C97" s="56" t="s">
        <v>1109</v>
      </c>
      <c r="D97" s="56" t="s">
        <v>1110</v>
      </c>
      <c r="E97" s="66"/>
      <c r="F97" s="244"/>
      <c r="G97" s="66"/>
      <c r="H97" s="66">
        <v>1500000</v>
      </c>
      <c r="I97" s="44" t="s">
        <v>1232</v>
      </c>
      <c r="J97" s="56" t="s">
        <v>394</v>
      </c>
      <c r="K97" s="58" t="s">
        <v>1372</v>
      </c>
    </row>
    <row r="98" spans="1:11" ht="131.25" customHeight="1">
      <c r="A98" s="180">
        <v>3</v>
      </c>
      <c r="B98" s="56" t="s">
        <v>352</v>
      </c>
      <c r="C98" s="56" t="s">
        <v>1112</v>
      </c>
      <c r="D98" s="56" t="s">
        <v>1113</v>
      </c>
      <c r="E98" s="66">
        <v>400000</v>
      </c>
      <c r="F98" s="244"/>
      <c r="G98" s="66"/>
      <c r="H98" s="66"/>
      <c r="I98" s="44" t="s">
        <v>1232</v>
      </c>
      <c r="J98" s="56" t="s">
        <v>394</v>
      </c>
      <c r="K98" s="58" t="s">
        <v>1372</v>
      </c>
    </row>
    <row r="99" spans="1:11" ht="130.5" customHeight="1">
      <c r="A99" s="180">
        <v>4</v>
      </c>
      <c r="B99" s="56" t="s">
        <v>351</v>
      </c>
      <c r="C99" s="56" t="s">
        <v>1114</v>
      </c>
      <c r="D99" s="56" t="s">
        <v>1115</v>
      </c>
      <c r="E99" s="66"/>
      <c r="F99" s="244"/>
      <c r="G99" s="66"/>
      <c r="H99" s="66">
        <v>400000</v>
      </c>
      <c r="I99" s="44" t="s">
        <v>1232</v>
      </c>
      <c r="J99" s="56" t="s">
        <v>394</v>
      </c>
      <c r="K99" s="58" t="s">
        <v>1372</v>
      </c>
    </row>
    <row r="100" spans="1:11" ht="99.75" customHeight="1">
      <c r="A100" s="180">
        <v>5</v>
      </c>
      <c r="B100" s="56" t="s">
        <v>1392</v>
      </c>
      <c r="C100" s="56" t="s">
        <v>1116</v>
      </c>
      <c r="D100" s="56" t="s">
        <v>1117</v>
      </c>
      <c r="E100" s="66"/>
      <c r="F100" s="244"/>
      <c r="G100" s="66">
        <v>60000</v>
      </c>
      <c r="H100" s="66"/>
      <c r="I100" s="44" t="s">
        <v>1245</v>
      </c>
      <c r="J100" s="56" t="s">
        <v>394</v>
      </c>
      <c r="K100" s="58" t="s">
        <v>1372</v>
      </c>
    </row>
    <row r="101" spans="1:11" ht="30.75" customHeight="1">
      <c r="A101" s="392" t="s">
        <v>723</v>
      </c>
      <c r="B101" s="391"/>
      <c r="C101" s="391"/>
      <c r="D101" s="391"/>
      <c r="E101" s="391"/>
      <c r="F101" s="391"/>
      <c r="G101" s="391"/>
      <c r="H101" s="391"/>
      <c r="I101" s="391"/>
      <c r="J101" s="391"/>
      <c r="K101" s="391"/>
    </row>
    <row r="102" spans="1:11" s="183" customFormat="1" ht="142.5" customHeight="1">
      <c r="A102" s="171">
        <v>1</v>
      </c>
      <c r="B102" s="44" t="s">
        <v>1393</v>
      </c>
      <c r="C102" s="44" t="s">
        <v>1394</v>
      </c>
      <c r="D102" s="44" t="s">
        <v>1395</v>
      </c>
      <c r="E102" s="65">
        <v>7625000</v>
      </c>
      <c r="F102" s="244"/>
      <c r="G102" s="65"/>
      <c r="H102" s="65"/>
      <c r="I102" s="44" t="s">
        <v>1232</v>
      </c>
      <c r="J102" s="44" t="s">
        <v>394</v>
      </c>
      <c r="K102" s="327" t="s">
        <v>1372</v>
      </c>
    </row>
    <row r="103" spans="1:11" s="183" customFormat="1" ht="97.5" customHeight="1">
      <c r="A103" s="327">
        <v>2</v>
      </c>
      <c r="B103" s="44" t="s">
        <v>1396</v>
      </c>
      <c r="C103" s="329" t="s">
        <v>1397</v>
      </c>
      <c r="D103" s="329" t="s">
        <v>1398</v>
      </c>
      <c r="E103" s="65">
        <v>200000</v>
      </c>
      <c r="F103" s="244"/>
      <c r="G103" s="65"/>
      <c r="H103" s="65"/>
      <c r="I103" s="44" t="s">
        <v>1257</v>
      </c>
      <c r="J103" s="44" t="s">
        <v>394</v>
      </c>
      <c r="K103" s="327" t="s">
        <v>1372</v>
      </c>
    </row>
    <row r="104" spans="1:11" s="183" customFormat="1" ht="111" customHeight="1">
      <c r="A104" s="173">
        <v>3</v>
      </c>
      <c r="B104" s="56" t="s">
        <v>1418</v>
      </c>
      <c r="C104" s="44" t="s">
        <v>1118</v>
      </c>
      <c r="D104" s="56" t="s">
        <v>1414</v>
      </c>
      <c r="E104" s="57"/>
      <c r="F104" s="239"/>
      <c r="G104" s="66"/>
      <c r="H104" s="57">
        <v>3840000</v>
      </c>
      <c r="I104" s="44" t="s">
        <v>1415</v>
      </c>
      <c r="J104" s="44" t="s">
        <v>394</v>
      </c>
      <c r="K104" s="327" t="s">
        <v>1372</v>
      </c>
    </row>
    <row r="105" spans="1:11" ht="102" customHeight="1">
      <c r="A105" s="180">
        <v>4</v>
      </c>
      <c r="B105" s="44" t="s">
        <v>734</v>
      </c>
      <c r="C105" s="44" t="s">
        <v>737</v>
      </c>
      <c r="D105" s="44" t="s">
        <v>782</v>
      </c>
      <c r="E105" s="65"/>
      <c r="F105" s="244"/>
      <c r="G105" s="65"/>
      <c r="H105" s="65">
        <v>8540000</v>
      </c>
      <c r="I105" s="44" t="s">
        <v>1236</v>
      </c>
      <c r="J105" s="44" t="s">
        <v>394</v>
      </c>
      <c r="K105" s="327" t="s">
        <v>1372</v>
      </c>
    </row>
    <row r="106" spans="1:11" ht="97.5" customHeight="1">
      <c r="A106" s="180">
        <v>5</v>
      </c>
      <c r="B106" s="44" t="s">
        <v>1120</v>
      </c>
      <c r="C106" s="44" t="s">
        <v>1119</v>
      </c>
      <c r="D106" s="44" t="s">
        <v>739</v>
      </c>
      <c r="E106" s="65"/>
      <c r="F106" s="244"/>
      <c r="G106" s="65"/>
      <c r="H106" s="65">
        <v>2450000</v>
      </c>
      <c r="I106" s="44" t="s">
        <v>1236</v>
      </c>
      <c r="J106" s="44" t="s">
        <v>394</v>
      </c>
      <c r="K106" s="327" t="s">
        <v>1372</v>
      </c>
    </row>
    <row r="107" spans="1:11" ht="71.25" customHeight="1">
      <c r="A107" s="477">
        <v>6</v>
      </c>
      <c r="B107" s="478" t="s">
        <v>843</v>
      </c>
      <c r="C107" s="170" t="s">
        <v>744</v>
      </c>
      <c r="D107" s="170"/>
      <c r="E107" s="78"/>
      <c r="F107" s="242"/>
      <c r="G107" s="79"/>
      <c r="H107" s="78"/>
      <c r="I107" s="403" t="s">
        <v>1245</v>
      </c>
      <c r="J107" s="398" t="s">
        <v>318</v>
      </c>
      <c r="K107" s="400" t="s">
        <v>1372</v>
      </c>
    </row>
    <row r="108" spans="1:11" ht="66.75" customHeight="1">
      <c r="A108" s="477"/>
      <c r="B108" s="479"/>
      <c r="C108" s="174" t="s">
        <v>745</v>
      </c>
      <c r="D108" s="174" t="s">
        <v>740</v>
      </c>
      <c r="E108" s="34"/>
      <c r="F108" s="237"/>
      <c r="G108" s="80"/>
      <c r="H108" s="34">
        <v>5250000</v>
      </c>
      <c r="I108" s="404"/>
      <c r="J108" s="393"/>
      <c r="K108" s="401"/>
    </row>
    <row r="109" spans="1:11" ht="68.25" customHeight="1">
      <c r="A109" s="477"/>
      <c r="B109" s="479"/>
      <c r="C109" s="174" t="s">
        <v>746</v>
      </c>
      <c r="D109" s="174" t="s">
        <v>742</v>
      </c>
      <c r="E109" s="34"/>
      <c r="F109" s="237"/>
      <c r="G109" s="80"/>
      <c r="H109" s="34">
        <v>6090000</v>
      </c>
      <c r="I109" s="404"/>
      <c r="J109" s="393"/>
      <c r="K109" s="401"/>
    </row>
    <row r="110" spans="1:11" ht="54" customHeight="1">
      <c r="A110" s="477"/>
      <c r="B110" s="479"/>
      <c r="C110" s="174" t="s">
        <v>747</v>
      </c>
      <c r="D110" s="174" t="s">
        <v>749</v>
      </c>
      <c r="E110" s="34"/>
      <c r="F110" s="237"/>
      <c r="G110" s="80"/>
      <c r="H110" s="34">
        <v>6300000</v>
      </c>
      <c r="I110" s="440"/>
      <c r="J110" s="393"/>
      <c r="K110" s="401"/>
    </row>
    <row r="111" spans="1:11" ht="54" customHeight="1">
      <c r="A111" s="477"/>
      <c r="B111" s="480"/>
      <c r="C111" s="333" t="s">
        <v>748</v>
      </c>
      <c r="D111" s="175" t="s">
        <v>750</v>
      </c>
      <c r="E111" s="35"/>
      <c r="F111" s="243"/>
      <c r="G111" s="83"/>
      <c r="H111" s="35">
        <v>1080000</v>
      </c>
      <c r="I111" s="39"/>
      <c r="J111" s="399"/>
      <c r="K111" s="70"/>
    </row>
    <row r="112" spans="1:11" ht="87" customHeight="1">
      <c r="A112" s="180">
        <v>7</v>
      </c>
      <c r="B112" s="56" t="s">
        <v>751</v>
      </c>
      <c r="C112" s="56" t="s">
        <v>752</v>
      </c>
      <c r="D112" s="56" t="s">
        <v>753</v>
      </c>
      <c r="E112" s="57"/>
      <c r="F112" s="239"/>
      <c r="G112" s="57">
        <v>100000</v>
      </c>
      <c r="H112" s="57"/>
      <c r="I112" s="39" t="s">
        <v>1246</v>
      </c>
      <c r="J112" s="56" t="s">
        <v>318</v>
      </c>
      <c r="K112" s="58" t="s">
        <v>1372</v>
      </c>
    </row>
    <row r="113" spans="1:11" ht="89.25" customHeight="1">
      <c r="A113" s="180">
        <v>8</v>
      </c>
      <c r="B113" s="174" t="s">
        <v>754</v>
      </c>
      <c r="C113" s="175" t="s">
        <v>756</v>
      </c>
      <c r="D113" s="175" t="s">
        <v>755</v>
      </c>
      <c r="E113" s="35"/>
      <c r="F113" s="243"/>
      <c r="G113" s="83"/>
      <c r="H113" s="35">
        <v>200000</v>
      </c>
      <c r="I113" s="39" t="s">
        <v>1237</v>
      </c>
      <c r="J113" s="231" t="s">
        <v>1121</v>
      </c>
      <c r="K113" s="70" t="s">
        <v>1372</v>
      </c>
    </row>
    <row r="114" spans="1:11" ht="77.25" customHeight="1">
      <c r="A114" s="473">
        <v>9</v>
      </c>
      <c r="B114" s="395" t="s">
        <v>760</v>
      </c>
      <c r="C114" s="229" t="s">
        <v>758</v>
      </c>
      <c r="D114" s="170" t="s">
        <v>759</v>
      </c>
      <c r="E114" s="78"/>
      <c r="F114" s="242"/>
      <c r="G114" s="79"/>
      <c r="H114" s="78">
        <v>500000</v>
      </c>
      <c r="I114" s="325" t="s">
        <v>1247</v>
      </c>
      <c r="J114" s="229" t="s">
        <v>318</v>
      </c>
      <c r="K114" s="37" t="s">
        <v>1372</v>
      </c>
    </row>
    <row r="115" spans="1:11" ht="68.25" customHeight="1">
      <c r="A115" s="473"/>
      <c r="B115" s="396"/>
      <c r="C115" s="230" t="s">
        <v>1122</v>
      </c>
      <c r="D115" s="230" t="s">
        <v>1123</v>
      </c>
      <c r="E115" s="34"/>
      <c r="F115" s="237"/>
      <c r="G115" s="80"/>
      <c r="H115" s="34">
        <v>875000</v>
      </c>
      <c r="I115" s="326" t="s">
        <v>1247</v>
      </c>
      <c r="J115" s="230"/>
      <c r="K115" s="81"/>
    </row>
    <row r="116" spans="1:11" ht="73.5" customHeight="1">
      <c r="A116" s="473"/>
      <c r="B116" s="397"/>
      <c r="C116" s="174" t="s">
        <v>761</v>
      </c>
      <c r="D116" s="174" t="s">
        <v>762</v>
      </c>
      <c r="E116" s="35"/>
      <c r="F116" s="243"/>
      <c r="G116" s="83"/>
      <c r="H116" s="35">
        <v>250000</v>
      </c>
      <c r="I116" s="39" t="s">
        <v>1247</v>
      </c>
      <c r="J116" s="175"/>
      <c r="K116" s="70"/>
    </row>
    <row r="117" spans="1:11" ht="63.75" customHeight="1">
      <c r="A117" s="473">
        <v>10</v>
      </c>
      <c r="B117" s="395" t="s">
        <v>763</v>
      </c>
      <c r="C117" s="170" t="s">
        <v>764</v>
      </c>
      <c r="D117" s="170" t="s">
        <v>768</v>
      </c>
      <c r="E117" s="78"/>
      <c r="F117" s="242"/>
      <c r="G117" s="79">
        <v>30000</v>
      </c>
      <c r="H117" s="78"/>
      <c r="I117" s="287" t="s">
        <v>1248</v>
      </c>
      <c r="J117" s="395" t="s">
        <v>766</v>
      </c>
      <c r="K117" s="400" t="s">
        <v>1372</v>
      </c>
    </row>
    <row r="118" spans="1:11" ht="63" customHeight="1">
      <c r="A118" s="473"/>
      <c r="B118" s="397"/>
      <c r="C118" s="175" t="s">
        <v>765</v>
      </c>
      <c r="D118" s="175" t="s">
        <v>767</v>
      </c>
      <c r="E118" s="35"/>
      <c r="F118" s="243"/>
      <c r="G118" s="83">
        <v>20000</v>
      </c>
      <c r="H118" s="35"/>
      <c r="I118" s="288" t="s">
        <v>1248</v>
      </c>
      <c r="J118" s="397"/>
      <c r="K118" s="402"/>
    </row>
    <row r="119" spans="1:11" ht="116.25" customHeight="1">
      <c r="A119" s="180">
        <v>11</v>
      </c>
      <c r="B119" s="41" t="s">
        <v>1124</v>
      </c>
      <c r="C119" s="56" t="s">
        <v>1143</v>
      </c>
      <c r="D119" s="263" t="str">
        <f>C119</f>
        <v xml:space="preserve"> - เพื่อก่อสร้างพนังกั้นน้ำคลองเดือนฉาย ยาว 250 ม.                                        </v>
      </c>
      <c r="E119" s="35"/>
      <c r="F119" s="243"/>
      <c r="G119" s="83"/>
      <c r="H119" s="35">
        <v>500000</v>
      </c>
      <c r="I119" s="140" t="s">
        <v>1249</v>
      </c>
      <c r="J119" s="42" t="s">
        <v>772</v>
      </c>
      <c r="K119" s="70" t="s">
        <v>1372</v>
      </c>
    </row>
    <row r="120" spans="1:11" ht="138" customHeight="1">
      <c r="A120" s="265">
        <v>12</v>
      </c>
      <c r="B120" s="41" t="s">
        <v>1140</v>
      </c>
      <c r="C120" s="56" t="s">
        <v>1141</v>
      </c>
      <c r="D120" s="263" t="s">
        <v>1142</v>
      </c>
      <c r="E120" s="35">
        <v>1400000</v>
      </c>
      <c r="F120" s="243"/>
      <c r="G120" s="83"/>
      <c r="H120" s="35"/>
      <c r="I120" s="39" t="s">
        <v>1234</v>
      </c>
      <c r="J120" s="42" t="s">
        <v>1144</v>
      </c>
      <c r="K120" s="70" t="s">
        <v>1372</v>
      </c>
    </row>
    <row r="121" spans="1:11" ht="231.75" customHeight="1">
      <c r="A121" s="334">
        <v>13</v>
      </c>
      <c r="B121" s="41" t="s">
        <v>1421</v>
      </c>
      <c r="C121" s="228" t="s">
        <v>1422</v>
      </c>
      <c r="D121" s="277" t="s">
        <v>1423</v>
      </c>
      <c r="E121" s="35"/>
      <c r="F121" s="243"/>
      <c r="G121" s="83"/>
      <c r="H121" s="35">
        <v>3000000</v>
      </c>
      <c r="I121" s="39" t="s">
        <v>1424</v>
      </c>
      <c r="J121" s="42" t="s">
        <v>1425</v>
      </c>
      <c r="K121" s="70" t="s">
        <v>1372</v>
      </c>
    </row>
    <row r="122" spans="1:11" ht="162.75" customHeight="1">
      <c r="A122" s="334">
        <v>14</v>
      </c>
      <c r="B122" s="41" t="s">
        <v>1416</v>
      </c>
      <c r="C122" s="336" t="s">
        <v>1426</v>
      </c>
      <c r="D122" s="277" t="s">
        <v>1427</v>
      </c>
      <c r="E122" s="35"/>
      <c r="F122" s="243"/>
      <c r="G122" s="83"/>
      <c r="H122" s="35">
        <v>350000</v>
      </c>
      <c r="I122" s="39" t="s">
        <v>1417</v>
      </c>
      <c r="J122" s="42" t="s">
        <v>1428</v>
      </c>
      <c r="K122" s="70" t="s">
        <v>1372</v>
      </c>
    </row>
    <row r="123" spans="1:11" ht="119.25" customHeight="1">
      <c r="A123" s="180">
        <v>15</v>
      </c>
      <c r="B123" s="41" t="s">
        <v>883</v>
      </c>
      <c r="C123" s="174" t="s">
        <v>884</v>
      </c>
      <c r="D123" s="333" t="s">
        <v>885</v>
      </c>
      <c r="E123" s="35"/>
      <c r="F123" s="243"/>
      <c r="G123" s="83"/>
      <c r="H123" s="35">
        <v>200000</v>
      </c>
      <c r="I123" s="39" t="s">
        <v>1250</v>
      </c>
      <c r="J123" s="42" t="s">
        <v>772</v>
      </c>
      <c r="K123" s="70" t="s">
        <v>1372</v>
      </c>
    </row>
    <row r="124" spans="1:11" ht="33.75" customHeight="1">
      <c r="A124" s="391" t="s">
        <v>773</v>
      </c>
      <c r="B124" s="391"/>
      <c r="C124" s="392"/>
      <c r="D124" s="392"/>
      <c r="E124" s="391"/>
      <c r="F124" s="391"/>
      <c r="G124" s="391"/>
      <c r="H124" s="391"/>
      <c r="I124" s="391"/>
      <c r="J124" s="391"/>
      <c r="K124" s="391"/>
    </row>
    <row r="125" spans="1:11" ht="144.75" customHeight="1">
      <c r="A125" s="227">
        <v>1</v>
      </c>
      <c r="B125" s="44" t="s">
        <v>774</v>
      </c>
      <c r="C125" s="44" t="s">
        <v>775</v>
      </c>
      <c r="D125" s="44" t="s">
        <v>776</v>
      </c>
      <c r="E125" s="65">
        <v>3375000</v>
      </c>
      <c r="F125" s="244"/>
      <c r="G125" s="65"/>
      <c r="H125" s="65"/>
      <c r="I125" s="44" t="s">
        <v>1232</v>
      </c>
      <c r="J125" s="44" t="s">
        <v>394</v>
      </c>
      <c r="K125" s="327" t="s">
        <v>1372</v>
      </c>
    </row>
    <row r="126" spans="1:11" ht="129.75" customHeight="1">
      <c r="A126" s="180">
        <v>2</v>
      </c>
      <c r="B126" s="56" t="s">
        <v>777</v>
      </c>
      <c r="C126" s="44" t="s">
        <v>778</v>
      </c>
      <c r="D126" s="56" t="s">
        <v>779</v>
      </c>
      <c r="E126" s="66">
        <v>2000000</v>
      </c>
      <c r="F126" s="244"/>
      <c r="G126" s="66"/>
      <c r="H126" s="66"/>
      <c r="I126" s="44" t="s">
        <v>1232</v>
      </c>
      <c r="J126" s="56" t="s">
        <v>394</v>
      </c>
      <c r="K126" s="58" t="s">
        <v>1372</v>
      </c>
    </row>
    <row r="127" spans="1:11" ht="128.25" customHeight="1">
      <c r="A127" s="180">
        <v>3</v>
      </c>
      <c r="B127" s="56" t="s">
        <v>780</v>
      </c>
      <c r="C127" s="44" t="s">
        <v>969</v>
      </c>
      <c r="D127" s="56" t="s">
        <v>968</v>
      </c>
      <c r="E127" s="66"/>
      <c r="F127" s="244"/>
      <c r="G127" s="66"/>
      <c r="H127" s="66">
        <v>1200000</v>
      </c>
      <c r="I127" s="44" t="s">
        <v>1232</v>
      </c>
      <c r="J127" s="56" t="s">
        <v>394</v>
      </c>
      <c r="K127" s="58" t="s">
        <v>1372</v>
      </c>
    </row>
    <row r="128" spans="1:11" ht="58.5" customHeight="1">
      <c r="A128" s="171">
        <v>5</v>
      </c>
      <c r="B128" s="174" t="s">
        <v>785</v>
      </c>
      <c r="C128" s="174" t="s">
        <v>796</v>
      </c>
      <c r="D128" s="174"/>
      <c r="E128" s="90"/>
      <c r="F128" s="246"/>
      <c r="G128" s="174"/>
      <c r="H128" s="90"/>
      <c r="I128" s="407" t="s">
        <v>1238</v>
      </c>
      <c r="J128" s="393" t="s">
        <v>318</v>
      </c>
      <c r="K128" s="81" t="s">
        <v>1372</v>
      </c>
    </row>
    <row r="129" spans="1:11" ht="70.5" customHeight="1">
      <c r="A129" s="172"/>
      <c r="B129" s="174"/>
      <c r="C129" s="254" t="s">
        <v>1129</v>
      </c>
      <c r="D129" s="174" t="s">
        <v>786</v>
      </c>
      <c r="E129" s="90"/>
      <c r="F129" s="246"/>
      <c r="G129" s="90">
        <v>700000</v>
      </c>
      <c r="H129" s="90"/>
      <c r="I129" s="441"/>
      <c r="J129" s="393"/>
      <c r="K129" s="81"/>
    </row>
    <row r="130" spans="1:11" ht="76.5" customHeight="1">
      <c r="A130" s="257"/>
      <c r="B130" s="255"/>
      <c r="C130" s="255" t="s">
        <v>797</v>
      </c>
      <c r="D130" s="255" t="s">
        <v>798</v>
      </c>
      <c r="E130" s="69"/>
      <c r="F130" s="245"/>
      <c r="G130" s="69"/>
      <c r="H130" s="69">
        <v>700000</v>
      </c>
      <c r="I130" s="442"/>
      <c r="J130" s="256"/>
      <c r="K130" s="70"/>
    </row>
    <row r="131" spans="1:11" s="136" customFormat="1" ht="31.5" customHeight="1">
      <c r="A131" s="464" t="s">
        <v>844</v>
      </c>
      <c r="B131" s="465"/>
      <c r="C131" s="465"/>
      <c r="D131" s="465"/>
      <c r="E131" s="465"/>
      <c r="F131" s="465"/>
      <c r="G131" s="465"/>
      <c r="H131" s="465"/>
      <c r="I131" s="465"/>
      <c r="J131" s="465"/>
      <c r="K131" s="465"/>
    </row>
    <row r="132" spans="1:11" s="136" customFormat="1" ht="144" customHeight="1">
      <c r="A132" s="180">
        <v>1</v>
      </c>
      <c r="B132" s="44" t="s">
        <v>1130</v>
      </c>
      <c r="C132" s="44" t="s">
        <v>904</v>
      </c>
      <c r="D132" s="44" t="s">
        <v>888</v>
      </c>
      <c r="E132" s="65">
        <v>300000</v>
      </c>
      <c r="F132" s="244"/>
      <c r="G132" s="65"/>
      <c r="H132" s="65">
        <v>300000</v>
      </c>
      <c r="I132" s="289" t="s">
        <v>1251</v>
      </c>
      <c r="J132" s="44" t="s">
        <v>406</v>
      </c>
      <c r="K132" s="327" t="s">
        <v>1372</v>
      </c>
    </row>
    <row r="133" spans="1:11" ht="140.25" customHeight="1">
      <c r="A133" s="180">
        <v>2</v>
      </c>
      <c r="B133" s="44" t="s">
        <v>391</v>
      </c>
      <c r="C133" s="44" t="s">
        <v>889</v>
      </c>
      <c r="D133" s="44" t="s">
        <v>656</v>
      </c>
      <c r="E133" s="65">
        <v>30000</v>
      </c>
      <c r="F133" s="244"/>
      <c r="G133" s="65">
        <v>300000</v>
      </c>
      <c r="H133" s="65">
        <v>30000</v>
      </c>
      <c r="I133" s="289" t="s">
        <v>1252</v>
      </c>
      <c r="J133" s="44" t="s">
        <v>326</v>
      </c>
      <c r="K133" s="327" t="s">
        <v>1372</v>
      </c>
    </row>
    <row r="134" spans="1:11" ht="123.75" customHeight="1">
      <c r="A134" s="171">
        <v>3</v>
      </c>
      <c r="B134" s="178" t="s">
        <v>828</v>
      </c>
      <c r="C134" s="178" t="s">
        <v>890</v>
      </c>
      <c r="D134" s="178" t="s">
        <v>830</v>
      </c>
      <c r="E134" s="177"/>
      <c r="F134" s="247"/>
      <c r="G134" s="177"/>
      <c r="H134" s="177"/>
      <c r="I134" s="407" t="s">
        <v>1241</v>
      </c>
      <c r="J134" s="178" t="s">
        <v>408</v>
      </c>
      <c r="K134" s="319" t="s">
        <v>1372</v>
      </c>
    </row>
    <row r="135" spans="1:11" s="136" customFormat="1" ht="61.5" customHeight="1">
      <c r="A135" s="172"/>
      <c r="B135" s="174"/>
      <c r="C135" s="262" t="s">
        <v>1131</v>
      </c>
      <c r="D135" s="262" t="s">
        <v>1091</v>
      </c>
      <c r="E135" s="90">
        <v>70000</v>
      </c>
      <c r="F135" s="246"/>
      <c r="G135" s="90"/>
      <c r="H135" s="90"/>
      <c r="I135" s="442"/>
      <c r="J135" s="174"/>
      <c r="K135" s="81"/>
    </row>
    <row r="136" spans="1:11" ht="255" customHeight="1">
      <c r="A136" s="180">
        <v>4</v>
      </c>
      <c r="B136" s="44" t="s">
        <v>392</v>
      </c>
      <c r="C136" s="44" t="s">
        <v>1228</v>
      </c>
      <c r="D136" s="44" t="s">
        <v>1229</v>
      </c>
      <c r="E136" s="55">
        <v>300000</v>
      </c>
      <c r="F136" s="239"/>
      <c r="G136" s="55">
        <v>100000</v>
      </c>
      <c r="H136" s="55">
        <v>100000</v>
      </c>
      <c r="I136" s="289" t="s">
        <v>1253</v>
      </c>
      <c r="J136" s="44" t="s">
        <v>316</v>
      </c>
      <c r="K136" s="327" t="s">
        <v>1372</v>
      </c>
    </row>
    <row r="137" spans="1:11" s="136" customFormat="1" ht="237.75" customHeight="1">
      <c r="A137" s="171">
        <v>5</v>
      </c>
      <c r="B137" s="178" t="s">
        <v>606</v>
      </c>
      <c r="C137" s="279" t="s">
        <v>1175</v>
      </c>
      <c r="D137" s="264" t="s">
        <v>1132</v>
      </c>
      <c r="E137" s="177">
        <v>100000</v>
      </c>
      <c r="F137" s="247"/>
      <c r="G137" s="177"/>
      <c r="H137" s="177">
        <v>100000</v>
      </c>
      <c r="I137" s="289" t="s">
        <v>1254</v>
      </c>
      <c r="J137" s="264" t="s">
        <v>400</v>
      </c>
      <c r="K137" s="319" t="s">
        <v>1372</v>
      </c>
    </row>
    <row r="138" spans="1:11" s="136" customFormat="1" ht="122.25" customHeight="1">
      <c r="A138" s="180">
        <v>6</v>
      </c>
      <c r="B138" s="44" t="s">
        <v>642</v>
      </c>
      <c r="C138" s="44" t="s">
        <v>644</v>
      </c>
      <c r="D138" s="44" t="s">
        <v>643</v>
      </c>
      <c r="E138" s="65">
        <v>225000</v>
      </c>
      <c r="F138" s="244"/>
      <c r="G138" s="65"/>
      <c r="H138" s="65">
        <v>300000</v>
      </c>
      <c r="I138" s="289" t="s">
        <v>1254</v>
      </c>
      <c r="J138" s="44" t="s">
        <v>390</v>
      </c>
      <c r="K138" s="327" t="s">
        <v>1372</v>
      </c>
    </row>
    <row r="139" spans="1:11" s="136" customFormat="1" ht="145.5" customHeight="1">
      <c r="A139" s="184">
        <v>7</v>
      </c>
      <c r="B139" s="44" t="s">
        <v>902</v>
      </c>
      <c r="C139" s="44" t="s">
        <v>905</v>
      </c>
      <c r="D139" s="44" t="s">
        <v>903</v>
      </c>
      <c r="E139" s="65">
        <v>1000000</v>
      </c>
      <c r="F139" s="244"/>
      <c r="G139" s="65">
        <v>100000</v>
      </c>
      <c r="H139" s="65">
        <v>300000</v>
      </c>
      <c r="I139" s="289" t="s">
        <v>1220</v>
      </c>
      <c r="J139" s="44" t="s">
        <v>390</v>
      </c>
      <c r="K139" s="327" t="s">
        <v>1372</v>
      </c>
    </row>
    <row r="140" spans="1:11" s="136" customFormat="1" ht="187.5" customHeight="1">
      <c r="A140" s="171">
        <v>8</v>
      </c>
      <c r="B140" s="178" t="s">
        <v>886</v>
      </c>
      <c r="C140" s="270" t="s">
        <v>1207</v>
      </c>
      <c r="D140" s="178" t="s">
        <v>640</v>
      </c>
      <c r="E140" s="139">
        <v>3000000</v>
      </c>
      <c r="F140" s="242"/>
      <c r="G140" s="139">
        <v>300000</v>
      </c>
      <c r="H140" s="139">
        <v>2000000</v>
      </c>
      <c r="I140" s="407" t="s">
        <v>1255</v>
      </c>
      <c r="J140" s="264" t="s">
        <v>321</v>
      </c>
      <c r="K140" s="319" t="s">
        <v>1372</v>
      </c>
    </row>
    <row r="141" spans="1:11" s="136" customFormat="1" ht="133.5" customHeight="1">
      <c r="A141" s="173"/>
      <c r="B141" s="179"/>
      <c r="C141" s="179" t="s">
        <v>891</v>
      </c>
      <c r="D141" s="179"/>
      <c r="E141" s="94"/>
      <c r="F141" s="243"/>
      <c r="G141" s="94"/>
      <c r="H141" s="94"/>
      <c r="I141" s="437"/>
      <c r="J141" s="179"/>
      <c r="K141" s="173"/>
    </row>
    <row r="142" spans="1:11" s="136" customFormat="1" ht="219" customHeight="1">
      <c r="A142" s="171">
        <v>9</v>
      </c>
      <c r="B142" s="178" t="s">
        <v>473</v>
      </c>
      <c r="C142" s="232" t="s">
        <v>1125</v>
      </c>
      <c r="D142" s="232" t="s">
        <v>1126</v>
      </c>
      <c r="E142" s="177">
        <v>1000000</v>
      </c>
      <c r="F142" s="247"/>
      <c r="G142" s="177">
        <v>500000</v>
      </c>
      <c r="H142" s="177">
        <v>750000</v>
      </c>
      <c r="I142" s="407" t="s">
        <v>1256</v>
      </c>
      <c r="J142" s="178" t="s">
        <v>318</v>
      </c>
      <c r="K142" s="319" t="s">
        <v>1372</v>
      </c>
    </row>
    <row r="143" spans="1:11" ht="51.75" customHeight="1">
      <c r="A143" s="172"/>
      <c r="B143" s="185"/>
      <c r="C143" s="185" t="s">
        <v>1133</v>
      </c>
      <c r="D143" s="185" t="s">
        <v>1133</v>
      </c>
      <c r="E143" s="186"/>
      <c r="F143" s="246"/>
      <c r="G143" s="186"/>
      <c r="H143" s="186"/>
      <c r="I143" s="441"/>
      <c r="J143" s="185"/>
      <c r="K143" s="172"/>
    </row>
    <row r="144" spans="1:11" ht="69.75" customHeight="1">
      <c r="A144" s="172"/>
      <c r="B144" s="185"/>
      <c r="C144" s="185" t="s">
        <v>894</v>
      </c>
      <c r="D144" s="174" t="s">
        <v>790</v>
      </c>
      <c r="E144" s="186"/>
      <c r="F144" s="246"/>
      <c r="G144" s="186"/>
      <c r="H144" s="186"/>
      <c r="I144" s="441"/>
      <c r="J144" s="185"/>
      <c r="K144" s="172"/>
    </row>
    <row r="145" spans="1:11" ht="69.75" customHeight="1">
      <c r="A145" s="172"/>
      <c r="B145" s="174"/>
      <c r="C145" s="262" t="s">
        <v>1134</v>
      </c>
      <c r="D145" s="262" t="s">
        <v>1135</v>
      </c>
      <c r="E145" s="90"/>
      <c r="F145" s="246"/>
      <c r="G145" s="90"/>
      <c r="H145" s="90"/>
      <c r="I145" s="81"/>
      <c r="J145" s="174"/>
      <c r="K145" s="174"/>
    </row>
    <row r="146" spans="1:11" ht="67.5" customHeight="1">
      <c r="A146" s="172"/>
      <c r="B146" s="174"/>
      <c r="C146" s="262" t="s">
        <v>1136</v>
      </c>
      <c r="D146" s="262" t="s">
        <v>1135</v>
      </c>
      <c r="E146" s="90"/>
      <c r="F146" s="246"/>
      <c r="G146" s="90"/>
      <c r="H146" s="90"/>
      <c r="I146" s="81"/>
      <c r="J146" s="174"/>
      <c r="K146" s="81"/>
    </row>
    <row r="147" spans="1:11" ht="67.5" customHeight="1">
      <c r="A147" s="320"/>
      <c r="B147" s="321"/>
      <c r="C147" s="321" t="s">
        <v>1137</v>
      </c>
      <c r="D147" s="321" t="s">
        <v>1135</v>
      </c>
      <c r="E147" s="90"/>
      <c r="F147" s="246"/>
      <c r="G147" s="90"/>
      <c r="H147" s="90"/>
      <c r="I147" s="81"/>
      <c r="J147" s="321"/>
      <c r="K147" s="81"/>
    </row>
    <row r="148" spans="1:11" ht="56.25" customHeight="1">
      <c r="A148" s="173"/>
      <c r="B148" s="175"/>
      <c r="C148" s="322" t="s">
        <v>1399</v>
      </c>
      <c r="D148" s="322" t="s">
        <v>1400</v>
      </c>
      <c r="E148" s="69"/>
      <c r="F148" s="245"/>
      <c r="G148" s="69"/>
      <c r="H148" s="69"/>
      <c r="I148" s="70"/>
      <c r="J148" s="175"/>
      <c r="K148" s="70"/>
    </row>
    <row r="149" spans="1:11" ht="162.75" customHeight="1">
      <c r="A149" s="182">
        <v>10</v>
      </c>
      <c r="B149" s="170" t="s">
        <v>878</v>
      </c>
      <c r="C149" s="170" t="s">
        <v>892</v>
      </c>
      <c r="D149" s="170" t="s">
        <v>872</v>
      </c>
      <c r="E149" s="87">
        <v>200000</v>
      </c>
      <c r="F149" s="247"/>
      <c r="G149" s="87"/>
      <c r="H149" s="87">
        <v>600000</v>
      </c>
      <c r="I149" s="395" t="s">
        <v>1257</v>
      </c>
      <c r="J149" s="170" t="s">
        <v>329</v>
      </c>
      <c r="K149" s="37" t="s">
        <v>1372</v>
      </c>
    </row>
    <row r="150" spans="1:11" ht="66" customHeight="1">
      <c r="A150" s="172"/>
      <c r="B150" s="174"/>
      <c r="C150" s="321" t="s">
        <v>1401</v>
      </c>
      <c r="D150" s="174" t="s">
        <v>893</v>
      </c>
      <c r="E150" s="90"/>
      <c r="F150" s="246"/>
      <c r="G150" s="90"/>
      <c r="H150" s="90"/>
      <c r="I150" s="441"/>
      <c r="J150" s="174"/>
      <c r="K150" s="81"/>
    </row>
    <row r="151" spans="1:11" ht="120" customHeight="1">
      <c r="A151" s="172"/>
      <c r="B151" s="174"/>
      <c r="C151" s="321" t="s">
        <v>1402</v>
      </c>
      <c r="D151" s="174" t="s">
        <v>893</v>
      </c>
      <c r="E151" s="90"/>
      <c r="F151" s="246"/>
      <c r="G151" s="90"/>
      <c r="H151" s="90"/>
      <c r="I151" s="81"/>
      <c r="J151" s="174"/>
      <c r="K151" s="81"/>
    </row>
    <row r="152" spans="1:11" ht="59.25" customHeight="1">
      <c r="A152" s="291"/>
      <c r="B152" s="285"/>
      <c r="C152" s="285" t="s">
        <v>1230</v>
      </c>
      <c r="D152" s="285" t="s">
        <v>893</v>
      </c>
      <c r="E152" s="90"/>
      <c r="F152" s="246"/>
      <c r="G152" s="90"/>
      <c r="H152" s="90"/>
      <c r="I152" s="81"/>
      <c r="J152" s="285"/>
      <c r="K152" s="81"/>
    </row>
    <row r="153" spans="1:11" ht="81.75" customHeight="1">
      <c r="A153" s="172"/>
      <c r="B153" s="174"/>
      <c r="C153" s="262" t="s">
        <v>1138</v>
      </c>
      <c r="D153" s="174" t="s">
        <v>893</v>
      </c>
      <c r="E153" s="90"/>
      <c r="F153" s="246"/>
      <c r="G153" s="90"/>
      <c r="H153" s="90"/>
      <c r="I153" s="81"/>
      <c r="J153" s="174"/>
      <c r="K153" s="81"/>
    </row>
    <row r="154" spans="1:11" ht="168" customHeight="1">
      <c r="A154" s="173">
        <v>11</v>
      </c>
      <c r="B154" s="175" t="s">
        <v>898</v>
      </c>
      <c r="C154" s="175" t="s">
        <v>896</v>
      </c>
      <c r="D154" s="175" t="s">
        <v>897</v>
      </c>
      <c r="E154" s="69">
        <v>100000</v>
      </c>
      <c r="F154" s="245"/>
      <c r="G154" s="69"/>
      <c r="H154" s="69">
        <v>100000</v>
      </c>
      <c r="I154" s="284" t="s">
        <v>1139</v>
      </c>
      <c r="J154" s="175"/>
      <c r="K154" s="70"/>
    </row>
    <row r="155" spans="1:11" ht="31.5" customHeight="1">
      <c r="A155" s="391" t="s">
        <v>637</v>
      </c>
      <c r="B155" s="391"/>
      <c r="C155" s="391"/>
      <c r="D155" s="391"/>
      <c r="E155" s="391"/>
      <c r="F155" s="391"/>
      <c r="G155" s="391"/>
      <c r="H155" s="391"/>
      <c r="I155" s="391"/>
      <c r="J155" s="391"/>
      <c r="K155" s="391"/>
    </row>
    <row r="156" spans="1:11" ht="121.5" customHeight="1">
      <c r="A156" s="180">
        <v>1</v>
      </c>
      <c r="B156" s="56" t="s">
        <v>632</v>
      </c>
      <c r="C156" s="56" t="s">
        <v>633</v>
      </c>
      <c r="D156" s="56" t="s">
        <v>634</v>
      </c>
      <c r="E156" s="57"/>
      <c r="F156" s="243"/>
      <c r="G156" s="83"/>
      <c r="H156" s="57"/>
      <c r="I156" s="44" t="s">
        <v>1242</v>
      </c>
      <c r="J156" s="56" t="s">
        <v>318</v>
      </c>
      <c r="K156" s="58" t="s">
        <v>1372</v>
      </c>
    </row>
    <row r="157" spans="1:11" ht="99.75" customHeight="1">
      <c r="A157" s="180">
        <v>2</v>
      </c>
      <c r="B157" s="44" t="s">
        <v>393</v>
      </c>
      <c r="C157" s="44" t="s">
        <v>831</v>
      </c>
      <c r="D157" s="44" t="s">
        <v>1403</v>
      </c>
      <c r="E157" s="65"/>
      <c r="F157" s="244"/>
      <c r="G157" s="65"/>
      <c r="H157" s="65"/>
      <c r="I157" s="44" t="s">
        <v>1258</v>
      </c>
      <c r="J157" s="44" t="s">
        <v>324</v>
      </c>
      <c r="K157" s="44" t="s">
        <v>1372</v>
      </c>
    </row>
    <row r="158" spans="1:11" ht="156.75" customHeight="1">
      <c r="A158" s="180">
        <v>3</v>
      </c>
      <c r="B158" s="44" t="s">
        <v>1147</v>
      </c>
      <c r="C158" s="44" t="s">
        <v>500</v>
      </c>
      <c r="D158" s="44" t="s">
        <v>887</v>
      </c>
      <c r="E158" s="55"/>
      <c r="F158" s="239"/>
      <c r="G158" s="55"/>
      <c r="H158" s="55"/>
      <c r="I158" s="44" t="s">
        <v>1247</v>
      </c>
      <c r="J158" s="44" t="s">
        <v>318</v>
      </c>
      <c r="K158" s="327" t="s">
        <v>1372</v>
      </c>
    </row>
    <row r="159" spans="1:11" ht="106.5" customHeight="1">
      <c r="A159" s="265">
        <v>4</v>
      </c>
      <c r="B159" s="44" t="s">
        <v>1148</v>
      </c>
      <c r="C159" s="44" t="s">
        <v>1145</v>
      </c>
      <c r="D159" s="44" t="s">
        <v>1146</v>
      </c>
      <c r="E159" s="55"/>
      <c r="F159" s="239"/>
      <c r="G159" s="55"/>
      <c r="H159" s="55"/>
      <c r="I159" s="44" t="s">
        <v>1242</v>
      </c>
      <c r="J159" s="44" t="s">
        <v>318</v>
      </c>
      <c r="K159" s="265"/>
    </row>
    <row r="160" spans="1:11" ht="160.5" customHeight="1">
      <c r="A160" s="180">
        <v>5</v>
      </c>
      <c r="B160" s="44" t="s">
        <v>1149</v>
      </c>
      <c r="C160" s="44" t="s">
        <v>879</v>
      </c>
      <c r="D160" s="44" t="s">
        <v>872</v>
      </c>
      <c r="E160" s="55"/>
      <c r="F160" s="239"/>
      <c r="G160" s="55"/>
      <c r="H160" s="55"/>
      <c r="I160" s="44" t="s">
        <v>1257</v>
      </c>
      <c r="J160" s="44" t="s">
        <v>873</v>
      </c>
      <c r="K160" s="327" t="s">
        <v>1372</v>
      </c>
    </row>
    <row r="161" spans="1:11" s="451" customFormat="1" ht="32.25" customHeight="1">
      <c r="A161" s="443" t="s">
        <v>1154</v>
      </c>
    </row>
    <row r="162" spans="1:11" s="470" customFormat="1" ht="27.75" customHeight="1">
      <c r="A162" s="443" t="s">
        <v>1155</v>
      </c>
    </row>
    <row r="163" spans="1:11" s="448" customFormat="1" ht="28.5" customHeight="1">
      <c r="A163" s="469" t="s">
        <v>1152</v>
      </c>
    </row>
    <row r="164" spans="1:11" s="328" customFormat="1" ht="27" customHeight="1">
      <c r="A164" s="443" t="s">
        <v>1336</v>
      </c>
      <c r="B164" s="359"/>
      <c r="C164" s="359"/>
      <c r="D164" s="359"/>
      <c r="E164" s="359"/>
    </row>
    <row r="165" spans="1:11" ht="28.5" customHeight="1">
      <c r="A165" s="466" t="s">
        <v>239</v>
      </c>
      <c r="B165" s="467"/>
      <c r="C165" s="467"/>
      <c r="D165" s="467"/>
      <c r="E165" s="467"/>
      <c r="F165" s="467"/>
      <c r="G165" s="467"/>
      <c r="H165" s="467"/>
      <c r="I165" s="467"/>
      <c r="J165" s="467"/>
      <c r="K165" s="467"/>
    </row>
    <row r="166" spans="1:11" ht="106.5" customHeight="1">
      <c r="A166" s="178">
        <v>1</v>
      </c>
      <c r="B166" s="170" t="s">
        <v>11</v>
      </c>
      <c r="C166" s="170" t="s">
        <v>410</v>
      </c>
      <c r="D166" s="259" t="s">
        <v>1153</v>
      </c>
      <c r="E166" s="87"/>
      <c r="F166" s="247"/>
      <c r="G166" s="87">
        <v>200000</v>
      </c>
      <c r="H166" s="87">
        <v>400000</v>
      </c>
      <c r="I166" s="284" t="s">
        <v>1259</v>
      </c>
      <c r="J166" s="170" t="s">
        <v>411</v>
      </c>
      <c r="K166" s="37" t="s">
        <v>1372</v>
      </c>
    </row>
    <row r="167" spans="1:11" ht="126" customHeight="1">
      <c r="A167" s="44">
        <v>2</v>
      </c>
      <c r="B167" s="56" t="s">
        <v>899</v>
      </c>
      <c r="C167" s="56" t="s">
        <v>414</v>
      </c>
      <c r="D167" s="56" t="s">
        <v>415</v>
      </c>
      <c r="E167" s="66"/>
      <c r="F167" s="244"/>
      <c r="G167" s="66">
        <v>500000</v>
      </c>
      <c r="H167" s="66">
        <v>500000</v>
      </c>
      <c r="I167" s="56" t="s">
        <v>1156</v>
      </c>
      <c r="J167" s="56" t="s">
        <v>416</v>
      </c>
      <c r="K167" s="58" t="s">
        <v>1372</v>
      </c>
    </row>
    <row r="168" spans="1:11" ht="127.5" customHeight="1">
      <c r="A168" s="44">
        <v>3</v>
      </c>
      <c r="B168" s="56" t="s">
        <v>417</v>
      </c>
      <c r="C168" s="56" t="s">
        <v>418</v>
      </c>
      <c r="D168" s="56" t="s">
        <v>419</v>
      </c>
      <c r="E168" s="66"/>
      <c r="F168" s="244"/>
      <c r="G168" s="66">
        <v>250000</v>
      </c>
      <c r="H168" s="66">
        <v>250000</v>
      </c>
      <c r="I168" s="56" t="s">
        <v>1260</v>
      </c>
      <c r="J168" s="56" t="s">
        <v>420</v>
      </c>
      <c r="K168" s="56" t="s">
        <v>325</v>
      </c>
    </row>
    <row r="169" spans="1:11" ht="97.5" customHeight="1">
      <c r="A169" s="44">
        <v>4</v>
      </c>
      <c r="B169" s="56" t="s">
        <v>1169</v>
      </c>
      <c r="C169" s="56" t="s">
        <v>430</v>
      </c>
      <c r="D169" s="56" t="s">
        <v>1170</v>
      </c>
      <c r="E169" s="66"/>
      <c r="F169" s="244"/>
      <c r="G169" s="66"/>
      <c r="H169" s="66">
        <v>400000</v>
      </c>
      <c r="I169" s="56" t="s">
        <v>1261</v>
      </c>
      <c r="J169" s="56" t="s">
        <v>432</v>
      </c>
      <c r="K169" s="56" t="s">
        <v>325</v>
      </c>
    </row>
    <row r="170" spans="1:11" ht="129.75" customHeight="1">
      <c r="A170" s="44">
        <v>5</v>
      </c>
      <c r="B170" s="56" t="s">
        <v>434</v>
      </c>
      <c r="C170" s="56" t="s">
        <v>435</v>
      </c>
      <c r="D170" s="56" t="s">
        <v>436</v>
      </c>
      <c r="E170" s="66"/>
      <c r="F170" s="244"/>
      <c r="G170" s="66"/>
      <c r="H170" s="66">
        <v>200000</v>
      </c>
      <c r="I170" s="56" t="s">
        <v>1262</v>
      </c>
      <c r="J170" s="56" t="s">
        <v>437</v>
      </c>
      <c r="K170" s="56" t="s">
        <v>325</v>
      </c>
    </row>
    <row r="171" spans="1:11" ht="127.5" customHeight="1">
      <c r="A171" s="44">
        <v>6</v>
      </c>
      <c r="B171" s="56" t="s">
        <v>438</v>
      </c>
      <c r="C171" s="56" t="s">
        <v>439</v>
      </c>
      <c r="D171" s="56" t="s">
        <v>440</v>
      </c>
      <c r="E171" s="66"/>
      <c r="F171" s="244"/>
      <c r="G171" s="66">
        <v>400000</v>
      </c>
      <c r="H171" s="66"/>
      <c r="I171" s="56" t="s">
        <v>1263</v>
      </c>
      <c r="J171" s="56" t="s">
        <v>441</v>
      </c>
      <c r="K171" s="56" t="s">
        <v>325</v>
      </c>
    </row>
    <row r="172" spans="1:11" ht="146.25" customHeight="1">
      <c r="A172" s="44">
        <v>7</v>
      </c>
      <c r="B172" s="56" t="s">
        <v>442</v>
      </c>
      <c r="C172" s="56" t="s">
        <v>443</v>
      </c>
      <c r="D172" s="56" t="s">
        <v>444</v>
      </c>
      <c r="E172" s="66"/>
      <c r="F172" s="244"/>
      <c r="G172" s="66"/>
      <c r="H172" s="66">
        <v>500000</v>
      </c>
      <c r="I172" s="56" t="s">
        <v>1264</v>
      </c>
      <c r="J172" s="56" t="s">
        <v>420</v>
      </c>
      <c r="K172" s="56" t="s">
        <v>325</v>
      </c>
    </row>
    <row r="173" spans="1:11" s="451" customFormat="1" ht="36.75" customHeight="1">
      <c r="A173" s="468" t="s">
        <v>1150</v>
      </c>
    </row>
    <row r="174" spans="1:11" s="451" customFormat="1" ht="30" customHeight="1">
      <c r="A174" s="450" t="s">
        <v>1171</v>
      </c>
    </row>
    <row r="175" spans="1:11" s="252" customFormat="1" ht="34.5" customHeight="1">
      <c r="A175" s="463" t="s">
        <v>445</v>
      </c>
      <c r="B175" s="463"/>
      <c r="C175" s="463"/>
      <c r="D175" s="463"/>
      <c r="E175" s="463"/>
      <c r="F175" s="463"/>
      <c r="G175" s="463"/>
      <c r="H175" s="463"/>
      <c r="I175" s="463"/>
      <c r="J175" s="463"/>
      <c r="K175" s="463"/>
    </row>
    <row r="176" spans="1:11" ht="32.25" customHeight="1">
      <c r="A176" s="444" t="s">
        <v>446</v>
      </c>
      <c r="B176" s="444"/>
      <c r="C176" s="444"/>
      <c r="D176" s="444"/>
      <c r="E176" s="444"/>
      <c r="F176" s="444"/>
      <c r="G176" s="444"/>
      <c r="H176" s="444"/>
      <c r="I176" s="444"/>
      <c r="J176" s="444"/>
      <c r="K176" s="444"/>
    </row>
    <row r="177" spans="1:11" ht="101.25" customHeight="1">
      <c r="A177" s="317">
        <v>1</v>
      </c>
      <c r="B177" s="263" t="s">
        <v>1172</v>
      </c>
      <c r="C177" s="277" t="s">
        <v>1173</v>
      </c>
      <c r="D177" s="263" t="s">
        <v>1174</v>
      </c>
      <c r="E177" s="278">
        <v>400000</v>
      </c>
      <c r="F177" s="298"/>
      <c r="G177" s="266"/>
      <c r="H177" s="266"/>
      <c r="I177" s="56" t="s">
        <v>1265</v>
      </c>
      <c r="J177" s="269" t="s">
        <v>1215</v>
      </c>
      <c r="K177" s="322" t="s">
        <v>1373</v>
      </c>
    </row>
    <row r="178" spans="1:11" ht="105" customHeight="1">
      <c r="A178" s="44">
        <v>2</v>
      </c>
      <c r="B178" s="263" t="s">
        <v>1176</v>
      </c>
      <c r="C178" s="175" t="s">
        <v>448</v>
      </c>
      <c r="D178" s="263" t="s">
        <v>1177</v>
      </c>
      <c r="E178" s="69"/>
      <c r="F178" s="245"/>
      <c r="G178" s="69"/>
      <c r="H178" s="69">
        <v>1000000</v>
      </c>
      <c r="I178" s="286" t="s">
        <v>1266</v>
      </c>
      <c r="J178" s="175" t="s">
        <v>450</v>
      </c>
      <c r="K178" s="322" t="s">
        <v>1373</v>
      </c>
    </row>
    <row r="179" spans="1:11" ht="133.5" customHeight="1">
      <c r="A179" s="44">
        <v>3</v>
      </c>
      <c r="B179" s="313" t="s">
        <v>1366</v>
      </c>
      <c r="C179" s="313" t="s">
        <v>1367</v>
      </c>
      <c r="D179" s="313" t="s">
        <v>1368</v>
      </c>
      <c r="E179" s="69">
        <v>3000000</v>
      </c>
      <c r="F179" s="245"/>
      <c r="G179" s="69"/>
      <c r="H179" s="69"/>
      <c r="I179" s="313" t="s">
        <v>1369</v>
      </c>
      <c r="J179" s="313" t="s">
        <v>1367</v>
      </c>
      <c r="K179" s="313" t="s">
        <v>1370</v>
      </c>
    </row>
    <row r="180" spans="1:11" ht="86.25" customHeight="1">
      <c r="A180" s="44">
        <v>4</v>
      </c>
      <c r="B180" s="56" t="s">
        <v>463</v>
      </c>
      <c r="C180" s="56" t="s">
        <v>464</v>
      </c>
      <c r="D180" s="56" t="s">
        <v>465</v>
      </c>
      <c r="E180" s="66"/>
      <c r="F180" s="244"/>
      <c r="G180" s="66"/>
      <c r="H180" s="66">
        <v>95000</v>
      </c>
      <c r="I180" s="56" t="s">
        <v>1267</v>
      </c>
      <c r="J180" s="56" t="s">
        <v>845</v>
      </c>
      <c r="K180" s="56" t="s">
        <v>325</v>
      </c>
    </row>
    <row r="181" spans="1:11" ht="72" customHeight="1">
      <c r="A181" s="44">
        <v>5</v>
      </c>
      <c r="B181" s="56" t="s">
        <v>467</v>
      </c>
      <c r="C181" s="56" t="s">
        <v>468</v>
      </c>
      <c r="D181" s="56" t="s">
        <v>469</v>
      </c>
      <c r="E181" s="66">
        <v>12000</v>
      </c>
      <c r="F181" s="244"/>
      <c r="G181" s="66">
        <v>12000</v>
      </c>
      <c r="H181" s="66">
        <v>12000</v>
      </c>
      <c r="I181" s="56" t="s">
        <v>1268</v>
      </c>
      <c r="J181" s="56" t="s">
        <v>470</v>
      </c>
      <c r="K181" s="56" t="s">
        <v>325</v>
      </c>
    </row>
    <row r="182" spans="1:11" ht="108.75" customHeight="1">
      <c r="A182" s="193">
        <v>6</v>
      </c>
      <c r="B182" s="190" t="s">
        <v>471</v>
      </c>
      <c r="C182" s="318" t="s">
        <v>1411</v>
      </c>
      <c r="D182" s="190" t="s">
        <v>911</v>
      </c>
      <c r="E182" s="87">
        <v>400000</v>
      </c>
      <c r="F182" s="247"/>
      <c r="G182" s="87">
        <v>400000</v>
      </c>
      <c r="H182" s="87">
        <v>400000</v>
      </c>
      <c r="I182" s="395" t="s">
        <v>471</v>
      </c>
      <c r="J182" s="190" t="s">
        <v>912</v>
      </c>
      <c r="K182" s="323" t="s">
        <v>1374</v>
      </c>
    </row>
    <row r="183" spans="1:11" ht="71.25" customHeight="1">
      <c r="A183" s="185"/>
      <c r="B183" s="191"/>
      <c r="C183" s="191" t="s">
        <v>909</v>
      </c>
      <c r="D183" s="321" t="s">
        <v>1405</v>
      </c>
      <c r="E183" s="90"/>
      <c r="F183" s="246"/>
      <c r="G183" s="90"/>
      <c r="H183" s="90"/>
      <c r="I183" s="436"/>
      <c r="J183" s="191"/>
      <c r="K183" s="185"/>
    </row>
    <row r="184" spans="1:11" ht="71.25" customHeight="1">
      <c r="A184" s="185"/>
      <c r="B184" s="321"/>
      <c r="C184" s="185" t="s">
        <v>910</v>
      </c>
      <c r="D184" s="321" t="s">
        <v>1406</v>
      </c>
      <c r="E184" s="90"/>
      <c r="F184" s="246"/>
      <c r="G184" s="90"/>
      <c r="H184" s="90"/>
      <c r="I184" s="436"/>
      <c r="J184" s="321"/>
      <c r="K184" s="185"/>
    </row>
    <row r="185" spans="1:11" ht="70.5" customHeight="1">
      <c r="A185" s="194"/>
      <c r="B185" s="194"/>
      <c r="C185" s="324" t="s">
        <v>1404</v>
      </c>
      <c r="D185" s="194"/>
      <c r="E185" s="192"/>
      <c r="F185" s="245"/>
      <c r="G185" s="192"/>
      <c r="H185" s="192"/>
      <c r="I185" s="437"/>
      <c r="J185" s="185"/>
      <c r="K185" s="194"/>
    </row>
    <row r="186" spans="1:11" ht="118.5" customHeight="1">
      <c r="A186" s="44">
        <v>7</v>
      </c>
      <c r="B186" s="56" t="s">
        <v>913</v>
      </c>
      <c r="C186" s="56" t="s">
        <v>907</v>
      </c>
      <c r="D186" s="56" t="s">
        <v>908</v>
      </c>
      <c r="E186" s="66">
        <v>30000</v>
      </c>
      <c r="F186" s="244"/>
      <c r="G186" s="66">
        <v>30000</v>
      </c>
      <c r="H186" s="66">
        <v>30000</v>
      </c>
      <c r="I186" s="331" t="s">
        <v>1269</v>
      </c>
      <c r="J186" s="41" t="s">
        <v>906</v>
      </c>
      <c r="K186" s="332" t="s">
        <v>325</v>
      </c>
    </row>
    <row r="187" spans="1:11" ht="79.5" customHeight="1">
      <c r="A187" s="44">
        <v>8</v>
      </c>
      <c r="B187" s="56" t="s">
        <v>7</v>
      </c>
      <c r="C187" s="56" t="s">
        <v>8</v>
      </c>
      <c r="D187" s="56" t="s">
        <v>9</v>
      </c>
      <c r="E187" s="66">
        <v>10000</v>
      </c>
      <c r="F187" s="244"/>
      <c r="G187" s="66">
        <v>10000</v>
      </c>
      <c r="H187" s="66">
        <v>10000</v>
      </c>
      <c r="I187" s="56" t="s">
        <v>1270</v>
      </c>
      <c r="J187" s="322" t="s">
        <v>10</v>
      </c>
      <c r="K187" s="56" t="s">
        <v>325</v>
      </c>
    </row>
    <row r="188" spans="1:11" ht="97.5" customHeight="1">
      <c r="A188" s="44">
        <v>9</v>
      </c>
      <c r="B188" s="56" t="s">
        <v>369</v>
      </c>
      <c r="C188" s="56" t="s">
        <v>371</v>
      </c>
      <c r="D188" s="56" t="s">
        <v>370</v>
      </c>
      <c r="E188" s="66">
        <v>100000</v>
      </c>
      <c r="F188" s="244"/>
      <c r="G188" s="66">
        <v>100000</v>
      </c>
      <c r="H188" s="66">
        <v>100000</v>
      </c>
      <c r="I188" s="56" t="s">
        <v>1271</v>
      </c>
      <c r="J188" s="56" t="s">
        <v>13</v>
      </c>
      <c r="K188" s="56" t="s">
        <v>325</v>
      </c>
    </row>
    <row r="189" spans="1:11" ht="91.5" customHeight="1">
      <c r="A189" s="44">
        <v>10</v>
      </c>
      <c r="B189" s="56" t="s">
        <v>946</v>
      </c>
      <c r="C189" s="56" t="s">
        <v>14</v>
      </c>
      <c r="D189" s="56" t="s">
        <v>15</v>
      </c>
      <c r="E189" s="66"/>
      <c r="F189" s="244"/>
      <c r="G189" s="66"/>
      <c r="H189" s="66">
        <v>100000</v>
      </c>
      <c r="I189" s="56" t="s">
        <v>1178</v>
      </c>
      <c r="J189" s="56" t="s">
        <v>16</v>
      </c>
      <c r="K189" s="56" t="s">
        <v>325</v>
      </c>
    </row>
    <row r="190" spans="1:11" ht="148.5" customHeight="1">
      <c r="A190" s="44">
        <v>11</v>
      </c>
      <c r="B190" s="56" t="s">
        <v>17</v>
      </c>
      <c r="C190" s="56" t="s">
        <v>19</v>
      </c>
      <c r="D190" s="56" t="s">
        <v>93</v>
      </c>
      <c r="E190" s="66"/>
      <c r="F190" s="244"/>
      <c r="G190" s="66"/>
      <c r="H190" s="66">
        <v>50000</v>
      </c>
      <c r="I190" s="56" t="s">
        <v>17</v>
      </c>
      <c r="J190" s="56" t="s">
        <v>18</v>
      </c>
      <c r="K190" s="56" t="s">
        <v>325</v>
      </c>
    </row>
    <row r="191" spans="1:11" ht="139.5" customHeight="1">
      <c r="A191" s="44">
        <v>12</v>
      </c>
      <c r="B191" s="56" t="s">
        <v>934</v>
      </c>
      <c r="C191" s="56" t="s">
        <v>935</v>
      </c>
      <c r="D191" s="56" t="s">
        <v>936</v>
      </c>
      <c r="E191" s="66">
        <v>30000</v>
      </c>
      <c r="F191" s="244"/>
      <c r="G191" s="66">
        <v>30000</v>
      </c>
      <c r="H191" s="66">
        <v>30000</v>
      </c>
      <c r="I191" s="56" t="s">
        <v>1221</v>
      </c>
      <c r="J191" s="56" t="s">
        <v>23</v>
      </c>
      <c r="K191" s="56" t="s">
        <v>325</v>
      </c>
    </row>
    <row r="192" spans="1:11" ht="98.25" customHeight="1">
      <c r="A192" s="44">
        <v>13</v>
      </c>
      <c r="B192" s="56" t="s">
        <v>24</v>
      </c>
      <c r="C192" s="56" t="s">
        <v>25</v>
      </c>
      <c r="D192" s="56" t="s">
        <v>26</v>
      </c>
      <c r="E192" s="66"/>
      <c r="F192" s="244"/>
      <c r="G192" s="66"/>
      <c r="H192" s="66">
        <v>200000</v>
      </c>
      <c r="I192" s="56" t="s">
        <v>1272</v>
      </c>
      <c r="J192" s="56" t="s">
        <v>27</v>
      </c>
      <c r="K192" s="56" t="s">
        <v>1372</v>
      </c>
    </row>
    <row r="193" spans="1:11" ht="96" customHeight="1">
      <c r="A193" s="44">
        <v>14</v>
      </c>
      <c r="B193" s="56" t="s">
        <v>847</v>
      </c>
      <c r="C193" s="56" t="s">
        <v>29</v>
      </c>
      <c r="D193" s="56" t="s">
        <v>30</v>
      </c>
      <c r="E193" s="66"/>
      <c r="F193" s="244"/>
      <c r="G193" s="66"/>
      <c r="H193" s="66">
        <v>150000</v>
      </c>
      <c r="I193" s="56" t="s">
        <v>1179</v>
      </c>
      <c r="J193" s="56" t="s">
        <v>31</v>
      </c>
      <c r="K193" s="56" t="s">
        <v>1372</v>
      </c>
    </row>
    <row r="194" spans="1:11" ht="116.25" customHeight="1">
      <c r="A194" s="44">
        <v>15</v>
      </c>
      <c r="B194" s="56" t="s">
        <v>846</v>
      </c>
      <c r="C194" s="56" t="s">
        <v>32</v>
      </c>
      <c r="D194" s="56" t="s">
        <v>33</v>
      </c>
      <c r="E194" s="66">
        <v>20000</v>
      </c>
      <c r="F194" s="244"/>
      <c r="G194" s="66">
        <v>20000</v>
      </c>
      <c r="H194" s="66">
        <v>30000</v>
      </c>
      <c r="I194" s="56" t="s">
        <v>1273</v>
      </c>
      <c r="J194" s="56" t="s">
        <v>34</v>
      </c>
      <c r="K194" s="56" t="s">
        <v>325</v>
      </c>
    </row>
    <row r="195" spans="1:11" ht="175.5" customHeight="1">
      <c r="A195" s="193">
        <v>16</v>
      </c>
      <c r="B195" s="190" t="s">
        <v>354</v>
      </c>
      <c r="C195" s="190" t="s">
        <v>355</v>
      </c>
      <c r="D195" s="190" t="s">
        <v>356</v>
      </c>
      <c r="E195" s="66">
        <v>20000</v>
      </c>
      <c r="F195" s="244"/>
      <c r="G195" s="66">
        <v>20000</v>
      </c>
      <c r="H195" s="66">
        <v>20000</v>
      </c>
      <c r="I195" s="56" t="s">
        <v>1274</v>
      </c>
      <c r="J195" s="56" t="s">
        <v>357</v>
      </c>
      <c r="K195" s="56" t="s">
        <v>325</v>
      </c>
    </row>
    <row r="196" spans="1:11" ht="68.25" customHeight="1">
      <c r="A196" s="44">
        <v>17</v>
      </c>
      <c r="B196" s="41" t="s">
        <v>914</v>
      </c>
      <c r="C196" s="41" t="s">
        <v>915</v>
      </c>
      <c r="D196" s="41" t="s">
        <v>916</v>
      </c>
      <c r="E196" s="214">
        <v>10000</v>
      </c>
      <c r="F196" s="249"/>
      <c r="G196" s="66">
        <v>10000</v>
      </c>
      <c r="H196" s="66">
        <v>10000</v>
      </c>
      <c r="I196" s="56" t="s">
        <v>1275</v>
      </c>
      <c r="J196" s="56" t="s">
        <v>917</v>
      </c>
      <c r="K196" s="56" t="s">
        <v>918</v>
      </c>
    </row>
    <row r="197" spans="1:11" ht="110.25" customHeight="1">
      <c r="A197" s="194">
        <v>18</v>
      </c>
      <c r="B197" s="215" t="s">
        <v>923</v>
      </c>
      <c r="C197" s="215" t="s">
        <v>925</v>
      </c>
      <c r="D197" s="215" t="s">
        <v>924</v>
      </c>
      <c r="E197" s="214">
        <v>10000</v>
      </c>
      <c r="F197" s="249"/>
      <c r="G197" s="66">
        <v>10000</v>
      </c>
      <c r="H197" s="66">
        <v>10000</v>
      </c>
      <c r="I197" s="56" t="s">
        <v>1276</v>
      </c>
      <c r="J197" s="56" t="s">
        <v>1216</v>
      </c>
      <c r="K197" s="56" t="s">
        <v>918</v>
      </c>
    </row>
    <row r="198" spans="1:11" ht="115.5" customHeight="1">
      <c r="A198" s="194">
        <v>19</v>
      </c>
      <c r="B198" s="215" t="s">
        <v>926</v>
      </c>
      <c r="C198" s="215" t="s">
        <v>927</v>
      </c>
      <c r="D198" s="215" t="s">
        <v>928</v>
      </c>
      <c r="E198" s="214">
        <v>10000</v>
      </c>
      <c r="F198" s="249"/>
      <c r="G198" s="66">
        <v>10000</v>
      </c>
      <c r="H198" s="66">
        <v>10000</v>
      </c>
      <c r="I198" s="56" t="s">
        <v>1277</v>
      </c>
      <c r="J198" s="56" t="s">
        <v>929</v>
      </c>
      <c r="K198" s="56" t="s">
        <v>918</v>
      </c>
    </row>
    <row r="199" spans="1:11" ht="99" customHeight="1">
      <c r="A199" s="194">
        <v>20</v>
      </c>
      <c r="B199" s="215" t="s">
        <v>930</v>
      </c>
      <c r="C199" s="215" t="s">
        <v>931</v>
      </c>
      <c r="D199" s="215" t="s">
        <v>932</v>
      </c>
      <c r="E199" s="214">
        <v>50000</v>
      </c>
      <c r="F199" s="249"/>
      <c r="G199" s="214">
        <v>50000</v>
      </c>
      <c r="H199" s="214">
        <v>50000</v>
      </c>
      <c r="I199" s="56" t="s">
        <v>1278</v>
      </c>
      <c r="J199" s="56" t="s">
        <v>933</v>
      </c>
      <c r="K199" s="56" t="s">
        <v>918</v>
      </c>
    </row>
    <row r="200" spans="1:11" ht="95.25" customHeight="1">
      <c r="A200" s="185">
        <v>21</v>
      </c>
      <c r="B200" s="280" t="s">
        <v>941</v>
      </c>
      <c r="C200" s="280" t="s">
        <v>942</v>
      </c>
      <c r="D200" s="280" t="s">
        <v>943</v>
      </c>
      <c r="E200" s="281"/>
      <c r="F200" s="282"/>
      <c r="G200" s="281"/>
      <c r="H200" s="281">
        <v>50000</v>
      </c>
      <c r="I200" s="284" t="s">
        <v>1279</v>
      </c>
      <c r="J200" s="267" t="s">
        <v>944</v>
      </c>
      <c r="K200" s="267" t="s">
        <v>945</v>
      </c>
    </row>
    <row r="201" spans="1:11" s="446" customFormat="1" ht="30" customHeight="1">
      <c r="A201" s="445" t="s">
        <v>1150</v>
      </c>
    </row>
    <row r="202" spans="1:11" s="451" customFormat="1" ht="30" customHeight="1">
      <c r="A202" s="450" t="s">
        <v>1171</v>
      </c>
    </row>
    <row r="203" spans="1:11" s="252" customFormat="1" ht="31.5" customHeight="1">
      <c r="A203" s="449" t="s">
        <v>445</v>
      </c>
      <c r="B203" s="449"/>
      <c r="C203" s="449"/>
      <c r="D203" s="449"/>
      <c r="E203" s="449"/>
      <c r="F203" s="449"/>
      <c r="G203" s="449"/>
      <c r="H203" s="449"/>
      <c r="I203" s="449"/>
      <c r="J203" s="449"/>
      <c r="K203" s="449"/>
    </row>
    <row r="204" spans="1:11" ht="30" customHeight="1">
      <c r="A204" s="444" t="s">
        <v>288</v>
      </c>
      <c r="B204" s="444"/>
      <c r="C204" s="444"/>
      <c r="D204" s="444"/>
      <c r="E204" s="444"/>
      <c r="F204" s="444"/>
      <c r="G204" s="444"/>
      <c r="H204" s="444"/>
      <c r="I204" s="444"/>
      <c r="J204" s="444"/>
      <c r="K204" s="444"/>
    </row>
    <row r="205" spans="1:11" ht="201.75" customHeight="1">
      <c r="A205" s="44">
        <v>1</v>
      </c>
      <c r="B205" s="175" t="s">
        <v>365</v>
      </c>
      <c r="C205" s="175" t="s">
        <v>366</v>
      </c>
      <c r="D205" s="175" t="s">
        <v>367</v>
      </c>
      <c r="E205" s="69">
        <v>40000</v>
      </c>
      <c r="F205" s="245"/>
      <c r="G205" s="69">
        <v>40000</v>
      </c>
      <c r="H205" s="69">
        <v>40000</v>
      </c>
      <c r="I205" s="286" t="s">
        <v>1280</v>
      </c>
      <c r="J205" s="175" t="s">
        <v>368</v>
      </c>
      <c r="K205" s="175" t="s">
        <v>325</v>
      </c>
    </row>
    <row r="206" spans="1:11" ht="201" customHeight="1">
      <c r="A206" s="44">
        <v>2</v>
      </c>
      <c r="B206" s="56" t="s">
        <v>947</v>
      </c>
      <c r="C206" s="56" t="s">
        <v>948</v>
      </c>
      <c r="D206" s="56" t="s">
        <v>949</v>
      </c>
      <c r="E206" s="66">
        <v>500000</v>
      </c>
      <c r="F206" s="244"/>
      <c r="G206" s="66">
        <v>500000</v>
      </c>
      <c r="H206" s="66">
        <v>500000</v>
      </c>
      <c r="I206" s="56" t="s">
        <v>1281</v>
      </c>
      <c r="J206" s="56" t="s">
        <v>37</v>
      </c>
      <c r="K206" s="56" t="s">
        <v>1375</v>
      </c>
    </row>
    <row r="207" spans="1:11" ht="119.25" customHeight="1">
      <c r="A207" s="44">
        <v>3</v>
      </c>
      <c r="B207" s="56" t="s">
        <v>38</v>
      </c>
      <c r="C207" s="56" t="s">
        <v>39</v>
      </c>
      <c r="D207" s="56" t="s">
        <v>40</v>
      </c>
      <c r="E207" s="66">
        <v>80000</v>
      </c>
      <c r="F207" s="244"/>
      <c r="G207" s="66">
        <v>80000</v>
      </c>
      <c r="H207" s="66">
        <v>80000</v>
      </c>
      <c r="I207" s="56" t="s">
        <v>1282</v>
      </c>
      <c r="J207" s="56" t="s">
        <v>42</v>
      </c>
      <c r="K207" s="56" t="s">
        <v>1375</v>
      </c>
    </row>
    <row r="208" spans="1:11" ht="96.75" customHeight="1">
      <c r="A208" s="44">
        <v>4</v>
      </c>
      <c r="B208" s="56" t="s">
        <v>43</v>
      </c>
      <c r="C208" s="56" t="s">
        <v>39</v>
      </c>
      <c r="D208" s="56" t="s">
        <v>44</v>
      </c>
      <c r="E208" s="66">
        <v>170000</v>
      </c>
      <c r="F208" s="244"/>
      <c r="G208" s="66">
        <v>170000</v>
      </c>
      <c r="H208" s="66">
        <v>170000</v>
      </c>
      <c r="I208" s="56" t="s">
        <v>1283</v>
      </c>
      <c r="J208" s="56" t="s">
        <v>41</v>
      </c>
      <c r="K208" s="56" t="s">
        <v>325</v>
      </c>
    </row>
    <row r="209" spans="1:11" ht="96.75" customHeight="1">
      <c r="A209" s="44">
        <v>5</v>
      </c>
      <c r="B209" s="56" t="s">
        <v>45</v>
      </c>
      <c r="C209" s="56" t="s">
        <v>39</v>
      </c>
      <c r="D209" s="56" t="s">
        <v>46</v>
      </c>
      <c r="E209" s="66">
        <v>100000</v>
      </c>
      <c r="F209" s="244"/>
      <c r="G209" s="66">
        <v>100000</v>
      </c>
      <c r="H209" s="66">
        <v>100000</v>
      </c>
      <c r="I209" s="56" t="s">
        <v>1284</v>
      </c>
      <c r="J209" s="56" t="s">
        <v>41</v>
      </c>
      <c r="K209" s="56" t="s">
        <v>325</v>
      </c>
    </row>
    <row r="210" spans="1:11" ht="123" customHeight="1">
      <c r="A210" s="44">
        <v>6</v>
      </c>
      <c r="B210" s="56" t="s">
        <v>1180</v>
      </c>
      <c r="C210" s="56" t="s">
        <v>48</v>
      </c>
      <c r="D210" s="56" t="s">
        <v>52</v>
      </c>
      <c r="E210" s="66">
        <v>40000</v>
      </c>
      <c r="F210" s="244"/>
      <c r="G210" s="66">
        <v>40000</v>
      </c>
      <c r="H210" s="66">
        <v>40000</v>
      </c>
      <c r="I210" s="56" t="s">
        <v>1181</v>
      </c>
      <c r="J210" s="56" t="s">
        <v>49</v>
      </c>
      <c r="K210" s="56" t="s">
        <v>325</v>
      </c>
    </row>
    <row r="211" spans="1:11" ht="120" customHeight="1">
      <c r="A211" s="44">
        <v>7</v>
      </c>
      <c r="B211" s="56" t="s">
        <v>1182</v>
      </c>
      <c r="C211" s="56" t="s">
        <v>51</v>
      </c>
      <c r="D211" s="56" t="s">
        <v>52</v>
      </c>
      <c r="E211" s="66">
        <v>20000</v>
      </c>
      <c r="F211" s="244"/>
      <c r="G211" s="66">
        <v>20000</v>
      </c>
      <c r="H211" s="66">
        <v>20000</v>
      </c>
      <c r="I211" s="56" t="s">
        <v>1183</v>
      </c>
      <c r="J211" s="56" t="s">
        <v>53</v>
      </c>
      <c r="K211" s="56" t="s">
        <v>325</v>
      </c>
    </row>
    <row r="212" spans="1:11" ht="105" customHeight="1">
      <c r="A212" s="44">
        <v>8</v>
      </c>
      <c r="B212" s="56" t="s">
        <v>54</v>
      </c>
      <c r="C212" s="56" t="s">
        <v>55</v>
      </c>
      <c r="D212" s="56" t="s">
        <v>52</v>
      </c>
      <c r="E212" s="66">
        <v>20000</v>
      </c>
      <c r="F212" s="244"/>
      <c r="G212" s="66">
        <v>20000</v>
      </c>
      <c r="H212" s="66">
        <v>20000</v>
      </c>
      <c r="I212" s="56" t="s">
        <v>1184</v>
      </c>
      <c r="J212" s="56" t="s">
        <v>56</v>
      </c>
      <c r="K212" s="56" t="s">
        <v>325</v>
      </c>
    </row>
    <row r="213" spans="1:11" ht="93" customHeight="1">
      <c r="A213" s="44">
        <v>9</v>
      </c>
      <c r="B213" s="56" t="s">
        <v>1186</v>
      </c>
      <c r="C213" s="56" t="s">
        <v>55</v>
      </c>
      <c r="D213" s="56" t="s">
        <v>52</v>
      </c>
      <c r="E213" s="66">
        <v>3000</v>
      </c>
      <c r="F213" s="244"/>
      <c r="G213" s="66">
        <v>3000</v>
      </c>
      <c r="H213" s="66">
        <v>3000</v>
      </c>
      <c r="I213" s="56" t="s">
        <v>1185</v>
      </c>
      <c r="J213" s="56" t="s">
        <v>56</v>
      </c>
      <c r="K213" s="56" t="s">
        <v>325</v>
      </c>
    </row>
    <row r="214" spans="1:11" ht="102" customHeight="1">
      <c r="A214" s="44">
        <v>10</v>
      </c>
      <c r="B214" s="56" t="s">
        <v>1187</v>
      </c>
      <c r="C214" s="56" t="s">
        <v>59</v>
      </c>
      <c r="D214" s="56" t="s">
        <v>52</v>
      </c>
      <c r="E214" s="66">
        <v>1000</v>
      </c>
      <c r="F214" s="244"/>
      <c r="G214" s="66">
        <v>1000</v>
      </c>
      <c r="H214" s="66">
        <v>1000</v>
      </c>
      <c r="I214" s="56" t="s">
        <v>1188</v>
      </c>
      <c r="J214" s="56" t="s">
        <v>60</v>
      </c>
      <c r="K214" s="56" t="s">
        <v>325</v>
      </c>
    </row>
    <row r="215" spans="1:11" ht="142.5" customHeight="1">
      <c r="A215" s="44">
        <v>11</v>
      </c>
      <c r="B215" s="56" t="s">
        <v>1189</v>
      </c>
      <c r="C215" s="56" t="s">
        <v>62</v>
      </c>
      <c r="D215" s="56" t="s">
        <v>52</v>
      </c>
      <c r="E215" s="66">
        <v>10000</v>
      </c>
      <c r="F215" s="244"/>
      <c r="G215" s="66">
        <v>10000</v>
      </c>
      <c r="H215" s="66">
        <v>10000</v>
      </c>
      <c r="I215" s="56" t="s">
        <v>1190</v>
      </c>
      <c r="J215" s="56" t="s">
        <v>63</v>
      </c>
      <c r="K215" s="56" t="s">
        <v>325</v>
      </c>
    </row>
    <row r="216" spans="1:11" ht="139.5" customHeight="1">
      <c r="A216" s="44">
        <v>12</v>
      </c>
      <c r="B216" s="56" t="s">
        <v>64</v>
      </c>
      <c r="C216" s="56" t="s">
        <v>59</v>
      </c>
      <c r="D216" s="56" t="s">
        <v>52</v>
      </c>
      <c r="E216" s="66">
        <v>10000</v>
      </c>
      <c r="F216" s="244"/>
      <c r="G216" s="66">
        <v>10000</v>
      </c>
      <c r="H216" s="66">
        <v>10000</v>
      </c>
      <c r="I216" s="56" t="s">
        <v>1191</v>
      </c>
      <c r="J216" s="56" t="s">
        <v>63</v>
      </c>
      <c r="K216" s="56" t="s">
        <v>325</v>
      </c>
    </row>
    <row r="217" spans="1:11" ht="102.75" customHeight="1">
      <c r="A217" s="44">
        <v>13</v>
      </c>
      <c r="B217" s="56" t="s">
        <v>65</v>
      </c>
      <c r="C217" s="56" t="s">
        <v>900</v>
      </c>
      <c r="D217" s="56" t="s">
        <v>848</v>
      </c>
      <c r="E217" s="66">
        <v>85000</v>
      </c>
      <c r="F217" s="244"/>
      <c r="G217" s="66">
        <v>85000</v>
      </c>
      <c r="H217" s="66">
        <v>85000</v>
      </c>
      <c r="I217" s="56" t="s">
        <v>1285</v>
      </c>
      <c r="J217" s="56" t="s">
        <v>67</v>
      </c>
      <c r="K217" s="56" t="s">
        <v>325</v>
      </c>
    </row>
    <row r="218" spans="1:11" ht="98.25" customHeight="1">
      <c r="A218" s="44">
        <v>14</v>
      </c>
      <c r="B218" s="56" t="s">
        <v>358</v>
      </c>
      <c r="C218" s="56" t="s">
        <v>1192</v>
      </c>
      <c r="D218" s="56" t="s">
        <v>849</v>
      </c>
      <c r="E218" s="66"/>
      <c r="F218" s="244"/>
      <c r="G218" s="66"/>
      <c r="H218" s="66">
        <v>200000</v>
      </c>
      <c r="I218" s="56" t="s">
        <v>1286</v>
      </c>
      <c r="J218" s="56" t="s">
        <v>72</v>
      </c>
      <c r="K218" s="56" t="s">
        <v>1373</v>
      </c>
    </row>
    <row r="219" spans="1:11" ht="119.25" customHeight="1">
      <c r="A219" s="44">
        <v>15</v>
      </c>
      <c r="B219" s="56" t="s">
        <v>73</v>
      </c>
      <c r="C219" s="56" t="s">
        <v>36</v>
      </c>
      <c r="D219" s="56" t="s">
        <v>74</v>
      </c>
      <c r="E219" s="66"/>
      <c r="F219" s="244"/>
      <c r="G219" s="66"/>
      <c r="H219" s="66">
        <v>250000</v>
      </c>
      <c r="I219" s="56" t="s">
        <v>1287</v>
      </c>
      <c r="J219" s="56" t="s">
        <v>75</v>
      </c>
      <c r="K219" s="56" t="s">
        <v>1373</v>
      </c>
    </row>
    <row r="220" spans="1:11" ht="117.75" customHeight="1">
      <c r="A220" s="44">
        <v>16</v>
      </c>
      <c r="B220" s="170" t="s">
        <v>850</v>
      </c>
      <c r="C220" s="170" t="s">
        <v>901</v>
      </c>
      <c r="D220" s="170" t="s">
        <v>851</v>
      </c>
      <c r="E220" s="87"/>
      <c r="F220" s="247"/>
      <c r="G220" s="87"/>
      <c r="H220" s="87">
        <v>60000</v>
      </c>
      <c r="I220" s="284" t="s">
        <v>1288</v>
      </c>
      <c r="J220" s="216" t="s">
        <v>79</v>
      </c>
      <c r="K220" s="318" t="s">
        <v>1372</v>
      </c>
    </row>
    <row r="221" spans="1:11" ht="108" customHeight="1">
      <c r="A221" s="323">
        <v>17</v>
      </c>
      <c r="B221" s="318" t="s">
        <v>1194</v>
      </c>
      <c r="C221" s="318" t="s">
        <v>937</v>
      </c>
      <c r="D221" s="318" t="s">
        <v>1193</v>
      </c>
      <c r="E221" s="87">
        <v>55000</v>
      </c>
      <c r="F221" s="247"/>
      <c r="G221" s="87">
        <v>55000</v>
      </c>
      <c r="H221" s="87">
        <v>55000</v>
      </c>
      <c r="I221" s="318" t="s">
        <v>1195</v>
      </c>
      <c r="J221" s="318" t="s">
        <v>938</v>
      </c>
      <c r="K221" s="318" t="s">
        <v>325</v>
      </c>
    </row>
    <row r="222" spans="1:11" ht="84.75" customHeight="1">
      <c r="A222" s="270">
        <v>18</v>
      </c>
      <c r="B222" s="318" t="s">
        <v>1407</v>
      </c>
      <c r="C222" s="56" t="s">
        <v>1408</v>
      </c>
      <c r="D222" s="56" t="s">
        <v>52</v>
      </c>
      <c r="E222" s="66">
        <v>20000</v>
      </c>
      <c r="F222" s="244"/>
      <c r="G222" s="66"/>
      <c r="H222" s="66"/>
      <c r="I222" s="56" t="s">
        <v>1409</v>
      </c>
      <c r="J222" s="56" t="s">
        <v>1410</v>
      </c>
      <c r="K222" s="56" t="s">
        <v>325</v>
      </c>
    </row>
    <row r="223" spans="1:11" s="446" customFormat="1" ht="32.25" customHeight="1">
      <c r="A223" s="445" t="s">
        <v>1150</v>
      </c>
    </row>
    <row r="224" spans="1:11" s="448" customFormat="1" ht="30" customHeight="1">
      <c r="A224" s="447" t="s">
        <v>1171</v>
      </c>
    </row>
    <row r="225" spans="1:11" s="252" customFormat="1" ht="30.75" customHeight="1">
      <c r="A225" s="449" t="s">
        <v>445</v>
      </c>
      <c r="B225" s="449"/>
      <c r="C225" s="449"/>
      <c r="D225" s="449"/>
      <c r="E225" s="449"/>
      <c r="F225" s="449"/>
      <c r="G225" s="449"/>
      <c r="H225" s="449"/>
      <c r="I225" s="449"/>
      <c r="J225" s="449"/>
      <c r="K225" s="449"/>
    </row>
    <row r="226" spans="1:11" s="252" customFormat="1" ht="30" customHeight="1">
      <c r="A226" s="452" t="s">
        <v>289</v>
      </c>
      <c r="B226" s="452"/>
      <c r="C226" s="452"/>
      <c r="D226" s="452"/>
      <c r="E226" s="452"/>
      <c r="F226" s="452"/>
      <c r="G226" s="452"/>
      <c r="H226" s="452"/>
      <c r="I226" s="452"/>
      <c r="J226" s="452"/>
      <c r="K226" s="452"/>
    </row>
    <row r="227" spans="1:11" ht="108.75" customHeight="1">
      <c r="A227" s="44">
        <v>1</v>
      </c>
      <c r="B227" s="175" t="s">
        <v>80</v>
      </c>
      <c r="C227" s="269" t="s">
        <v>81</v>
      </c>
      <c r="D227" s="175" t="s">
        <v>855</v>
      </c>
      <c r="E227" s="69">
        <v>1000000</v>
      </c>
      <c r="F227" s="245"/>
      <c r="G227" s="69">
        <v>1000000</v>
      </c>
      <c r="H227" s="69">
        <v>1000000</v>
      </c>
      <c r="I227" s="286" t="s">
        <v>1289</v>
      </c>
      <c r="J227" s="175" t="s">
        <v>83</v>
      </c>
      <c r="K227" s="175" t="s">
        <v>325</v>
      </c>
    </row>
    <row r="228" spans="1:11" ht="115.5" customHeight="1">
      <c r="A228" s="44">
        <v>2</v>
      </c>
      <c r="B228" s="175" t="s">
        <v>852</v>
      </c>
      <c r="C228" s="175" t="s">
        <v>853</v>
      </c>
      <c r="D228" s="175" t="s">
        <v>854</v>
      </c>
      <c r="E228" s="69">
        <v>1000000</v>
      </c>
      <c r="F228" s="245"/>
      <c r="G228" s="69">
        <v>1000000</v>
      </c>
      <c r="H228" s="69">
        <v>1000000</v>
      </c>
      <c r="I228" s="286" t="s">
        <v>1290</v>
      </c>
      <c r="J228" s="175" t="s">
        <v>83</v>
      </c>
      <c r="K228" s="175" t="s">
        <v>325</v>
      </c>
    </row>
    <row r="229" spans="1:11" ht="111" customHeight="1">
      <c r="A229" s="44">
        <v>3</v>
      </c>
      <c r="B229" s="56" t="s">
        <v>84</v>
      </c>
      <c r="C229" s="56" t="s">
        <v>85</v>
      </c>
      <c r="D229" s="56" t="s">
        <v>86</v>
      </c>
      <c r="E229" s="66">
        <v>600000</v>
      </c>
      <c r="F229" s="244"/>
      <c r="G229" s="66">
        <v>600000</v>
      </c>
      <c r="H229" s="66">
        <v>600000</v>
      </c>
      <c r="I229" s="286" t="s">
        <v>1291</v>
      </c>
      <c r="J229" s="56" t="s">
        <v>83</v>
      </c>
      <c r="K229" s="56" t="s">
        <v>325</v>
      </c>
    </row>
    <row r="230" spans="1:11" ht="98.25" customHeight="1">
      <c r="A230" s="44">
        <v>4</v>
      </c>
      <c r="B230" s="56" t="s">
        <v>359</v>
      </c>
      <c r="C230" s="56" t="s">
        <v>85</v>
      </c>
      <c r="D230" s="56" t="s">
        <v>87</v>
      </c>
      <c r="E230" s="66">
        <v>90000</v>
      </c>
      <c r="F230" s="244"/>
      <c r="G230" s="66">
        <v>90000</v>
      </c>
      <c r="H230" s="66">
        <v>90000</v>
      </c>
      <c r="I230" s="286" t="s">
        <v>1291</v>
      </c>
      <c r="J230" s="56" t="s">
        <v>83</v>
      </c>
      <c r="K230" s="56" t="s">
        <v>325</v>
      </c>
    </row>
    <row r="231" spans="1:11" ht="183.75" customHeight="1">
      <c r="A231" s="44">
        <v>5</v>
      </c>
      <c r="B231" s="56" t="s">
        <v>95</v>
      </c>
      <c r="C231" s="56" t="s">
        <v>96</v>
      </c>
      <c r="D231" s="56" t="s">
        <v>94</v>
      </c>
      <c r="E231" s="66">
        <v>100000</v>
      </c>
      <c r="F231" s="244"/>
      <c r="G231" s="66">
        <v>100000</v>
      </c>
      <c r="H231" s="66">
        <v>100000</v>
      </c>
      <c r="I231" s="56" t="s">
        <v>1292</v>
      </c>
      <c r="J231" s="56" t="s">
        <v>97</v>
      </c>
      <c r="K231" s="56" t="s">
        <v>325</v>
      </c>
    </row>
    <row r="232" spans="1:11" ht="117" customHeight="1">
      <c r="A232" s="44">
        <v>6</v>
      </c>
      <c r="B232" s="56" t="s">
        <v>98</v>
      </c>
      <c r="C232" s="56" t="s">
        <v>99</v>
      </c>
      <c r="D232" s="56" t="s">
        <v>100</v>
      </c>
      <c r="E232" s="66">
        <v>100000</v>
      </c>
      <c r="F232" s="244"/>
      <c r="G232" s="66">
        <v>100000</v>
      </c>
      <c r="H232" s="66">
        <v>100000</v>
      </c>
      <c r="I232" s="56" t="s">
        <v>1293</v>
      </c>
      <c r="J232" s="56" t="s">
        <v>101</v>
      </c>
      <c r="K232" s="56" t="s">
        <v>325</v>
      </c>
    </row>
    <row r="233" spans="1:11" ht="165" customHeight="1">
      <c r="A233" s="44">
        <v>7</v>
      </c>
      <c r="B233" s="56" t="s">
        <v>114</v>
      </c>
      <c r="C233" s="56" t="s">
        <v>102</v>
      </c>
      <c r="D233" s="56" t="s">
        <v>113</v>
      </c>
      <c r="E233" s="66"/>
      <c r="F233" s="244"/>
      <c r="G233" s="66"/>
      <c r="H233" s="66">
        <v>100000</v>
      </c>
      <c r="I233" s="56" t="s">
        <v>1294</v>
      </c>
      <c r="J233" s="56" t="s">
        <v>103</v>
      </c>
      <c r="K233" s="56" t="s">
        <v>325</v>
      </c>
    </row>
    <row r="234" spans="1:11" ht="108" customHeight="1">
      <c r="A234" s="44">
        <v>8</v>
      </c>
      <c r="B234" s="56" t="s">
        <v>104</v>
      </c>
      <c r="C234" s="56" t="s">
        <v>105</v>
      </c>
      <c r="D234" s="56" t="s">
        <v>106</v>
      </c>
      <c r="E234" s="66">
        <v>30000</v>
      </c>
      <c r="F234" s="244"/>
      <c r="G234" s="66">
        <v>30000</v>
      </c>
      <c r="H234" s="66">
        <v>30000</v>
      </c>
      <c r="I234" s="56" t="s">
        <v>1295</v>
      </c>
      <c r="J234" s="56" t="s">
        <v>107</v>
      </c>
      <c r="K234" s="56" t="s">
        <v>325</v>
      </c>
    </row>
    <row r="235" spans="1:11" ht="109.5" customHeight="1">
      <c r="A235" s="44">
        <v>9</v>
      </c>
      <c r="B235" s="56" t="s">
        <v>108</v>
      </c>
      <c r="C235" s="56" t="s">
        <v>109</v>
      </c>
      <c r="D235" s="56" t="s">
        <v>110</v>
      </c>
      <c r="E235" s="66"/>
      <c r="F235" s="244"/>
      <c r="G235" s="137"/>
      <c r="H235" s="66">
        <v>2000000</v>
      </c>
      <c r="I235" s="56" t="s">
        <v>1296</v>
      </c>
      <c r="J235" s="56" t="s">
        <v>112</v>
      </c>
      <c r="K235" s="56" t="s">
        <v>1376</v>
      </c>
    </row>
    <row r="236" spans="1:11" ht="83.25" customHeight="1">
      <c r="A236" s="44">
        <v>10</v>
      </c>
      <c r="B236" s="56" t="s">
        <v>254</v>
      </c>
      <c r="C236" s="56" t="s">
        <v>255</v>
      </c>
      <c r="D236" s="56" t="s">
        <v>110</v>
      </c>
      <c r="E236" s="66"/>
      <c r="F236" s="250"/>
      <c r="H236" s="66">
        <v>2000000</v>
      </c>
      <c r="I236" s="56" t="s">
        <v>1297</v>
      </c>
      <c r="J236" s="56" t="s">
        <v>112</v>
      </c>
      <c r="K236" s="56" t="s">
        <v>1377</v>
      </c>
    </row>
    <row r="237" spans="1:11" ht="130.5" customHeight="1">
      <c r="A237" s="178">
        <v>11</v>
      </c>
      <c r="B237" s="170" t="s">
        <v>257</v>
      </c>
      <c r="C237" s="170" t="s">
        <v>258</v>
      </c>
      <c r="D237" s="170" t="s">
        <v>856</v>
      </c>
      <c r="E237" s="78"/>
      <c r="F237" s="242"/>
      <c r="G237" s="78"/>
      <c r="H237" s="78">
        <v>1000000</v>
      </c>
      <c r="I237" s="284" t="s">
        <v>1298</v>
      </c>
      <c r="J237" s="395" t="s">
        <v>261</v>
      </c>
      <c r="K237" s="318" t="s">
        <v>1373</v>
      </c>
    </row>
    <row r="238" spans="1:11" ht="121.5" customHeight="1">
      <c r="A238" s="179"/>
      <c r="B238" s="175"/>
      <c r="C238" s="175"/>
      <c r="D238" s="175" t="s">
        <v>857</v>
      </c>
      <c r="E238" s="35"/>
      <c r="F238" s="243"/>
      <c r="G238" s="35"/>
      <c r="H238" s="35"/>
      <c r="I238" s="269"/>
      <c r="J238" s="397"/>
      <c r="K238" s="175"/>
    </row>
    <row r="239" spans="1:11" ht="103.5" customHeight="1">
      <c r="A239" s="213">
        <v>12</v>
      </c>
      <c r="B239" s="212" t="s">
        <v>950</v>
      </c>
      <c r="C239" s="212" t="s">
        <v>951</v>
      </c>
      <c r="D239" s="212" t="s">
        <v>952</v>
      </c>
      <c r="E239" s="35"/>
      <c r="F239" s="243"/>
      <c r="G239" s="35"/>
      <c r="H239" s="35">
        <v>30000</v>
      </c>
      <c r="I239" s="286" t="s">
        <v>1222</v>
      </c>
      <c r="J239" s="212" t="s">
        <v>953</v>
      </c>
      <c r="K239" s="212"/>
    </row>
    <row r="240" spans="1:11" ht="98.25" customHeight="1">
      <c r="A240" s="185">
        <v>13</v>
      </c>
      <c r="B240" s="268" t="s">
        <v>955</v>
      </c>
      <c r="C240" s="268" t="s">
        <v>954</v>
      </c>
      <c r="D240" s="268" t="s">
        <v>956</v>
      </c>
      <c r="E240" s="34">
        <v>30000</v>
      </c>
      <c r="F240" s="237"/>
      <c r="G240" s="34">
        <v>30000</v>
      </c>
      <c r="H240" s="34">
        <v>30000</v>
      </c>
      <c r="I240" s="285" t="s">
        <v>1299</v>
      </c>
      <c r="J240" s="268" t="s">
        <v>957</v>
      </c>
      <c r="K240" s="268" t="s">
        <v>945</v>
      </c>
    </row>
    <row r="241" spans="1:11" s="446" customFormat="1" ht="33.75" customHeight="1">
      <c r="A241" s="445" t="s">
        <v>1150</v>
      </c>
    </row>
    <row r="242" spans="1:11" s="448" customFormat="1" ht="30" customHeight="1">
      <c r="A242" s="447" t="s">
        <v>1171</v>
      </c>
    </row>
    <row r="243" spans="1:11" s="252" customFormat="1" ht="30.75" customHeight="1">
      <c r="A243" s="449" t="s">
        <v>445</v>
      </c>
      <c r="B243" s="449"/>
      <c r="C243" s="449"/>
      <c r="D243" s="449"/>
      <c r="E243" s="449"/>
      <c r="F243" s="449"/>
      <c r="G243" s="449"/>
      <c r="H243" s="449"/>
      <c r="I243" s="449"/>
      <c r="J243" s="449"/>
      <c r="K243" s="449"/>
    </row>
    <row r="244" spans="1:11" s="252" customFormat="1" ht="30.75" customHeight="1">
      <c r="A244" s="458" t="s">
        <v>115</v>
      </c>
      <c r="B244" s="462"/>
      <c r="C244" s="462"/>
      <c r="D244" s="314"/>
      <c r="E244" s="315"/>
      <c r="F244" s="316"/>
      <c r="G244" s="315"/>
      <c r="H244" s="315"/>
      <c r="I244" s="40"/>
      <c r="J244" s="314"/>
      <c r="K244" s="127"/>
    </row>
    <row r="245" spans="1:11" ht="102" customHeight="1">
      <c r="A245" s="312">
        <v>1</v>
      </c>
      <c r="B245" s="269" t="s">
        <v>116</v>
      </c>
      <c r="C245" s="311" t="s">
        <v>117</v>
      </c>
      <c r="D245" s="175" t="s">
        <v>118</v>
      </c>
      <c r="E245" s="69">
        <v>100000</v>
      </c>
      <c r="F245" s="245"/>
      <c r="G245" s="69">
        <v>100000</v>
      </c>
      <c r="H245" s="69">
        <v>100000</v>
      </c>
      <c r="I245" s="286" t="s">
        <v>1300</v>
      </c>
      <c r="J245" s="175" t="s">
        <v>119</v>
      </c>
      <c r="K245" s="175" t="s">
        <v>325</v>
      </c>
    </row>
    <row r="246" spans="1:11" ht="214.5" customHeight="1">
      <c r="A246" s="44">
        <v>2</v>
      </c>
      <c r="B246" s="56" t="s">
        <v>120</v>
      </c>
      <c r="C246" s="56" t="s">
        <v>133</v>
      </c>
      <c r="D246" s="56" t="s">
        <v>132</v>
      </c>
      <c r="E246" s="66">
        <v>110000</v>
      </c>
      <c r="F246" s="244"/>
      <c r="G246" s="66">
        <v>110000</v>
      </c>
      <c r="H246" s="66">
        <v>110000</v>
      </c>
      <c r="I246" s="56" t="s">
        <v>1301</v>
      </c>
      <c r="J246" s="56" t="s">
        <v>121</v>
      </c>
      <c r="K246" s="56" t="s">
        <v>325</v>
      </c>
    </row>
    <row r="247" spans="1:11" ht="107.25" customHeight="1">
      <c r="A247" s="44">
        <v>3</v>
      </c>
      <c r="B247" s="56" t="s">
        <v>858</v>
      </c>
      <c r="C247" s="56" t="s">
        <v>859</v>
      </c>
      <c r="D247" s="56" t="s">
        <v>124</v>
      </c>
      <c r="E247" s="66"/>
      <c r="F247" s="244"/>
      <c r="G247" s="66">
        <v>20000</v>
      </c>
      <c r="H247" s="66">
        <v>20000</v>
      </c>
      <c r="I247" s="56" t="s">
        <v>1302</v>
      </c>
      <c r="J247" s="56" t="s">
        <v>127</v>
      </c>
      <c r="K247" s="56" t="s">
        <v>325</v>
      </c>
    </row>
    <row r="248" spans="1:11" ht="96" customHeight="1">
      <c r="A248" s="44">
        <v>4</v>
      </c>
      <c r="B248" s="56" t="s">
        <v>128</v>
      </c>
      <c r="C248" s="56" t="s">
        <v>125</v>
      </c>
      <c r="D248" s="56" t="s">
        <v>126</v>
      </c>
      <c r="E248" s="66">
        <v>85000</v>
      </c>
      <c r="F248" s="244"/>
      <c r="G248" s="66">
        <v>85000</v>
      </c>
      <c r="H248" s="66">
        <v>85000</v>
      </c>
      <c r="I248" s="56" t="s">
        <v>1303</v>
      </c>
      <c r="J248" s="56" t="s">
        <v>127</v>
      </c>
      <c r="K248" s="56" t="s">
        <v>325</v>
      </c>
    </row>
    <row r="249" spans="1:11" ht="120" customHeight="1">
      <c r="A249" s="44">
        <v>5</v>
      </c>
      <c r="B249" s="56" t="s">
        <v>129</v>
      </c>
      <c r="C249" s="56" t="s">
        <v>125</v>
      </c>
      <c r="D249" s="56" t="s">
        <v>130</v>
      </c>
      <c r="E249" s="66">
        <v>50000</v>
      </c>
      <c r="F249" s="244"/>
      <c r="G249" s="66">
        <v>50000</v>
      </c>
      <c r="H249" s="66">
        <v>50000</v>
      </c>
      <c r="I249" s="56" t="s">
        <v>1223</v>
      </c>
      <c r="J249" s="56" t="s">
        <v>131</v>
      </c>
      <c r="K249" s="56" t="s">
        <v>325</v>
      </c>
    </row>
    <row r="250" spans="1:11" ht="103.5" customHeight="1">
      <c r="A250" s="44">
        <v>6</v>
      </c>
      <c r="B250" s="56" t="s">
        <v>134</v>
      </c>
      <c r="C250" s="56" t="s">
        <v>123</v>
      </c>
      <c r="D250" s="56" t="s">
        <v>135</v>
      </c>
      <c r="E250" s="66"/>
      <c r="F250" s="244"/>
      <c r="G250" s="66">
        <v>100000</v>
      </c>
      <c r="H250" s="66">
        <v>100000</v>
      </c>
      <c r="I250" s="56" t="s">
        <v>1304</v>
      </c>
      <c r="J250" s="56" t="s">
        <v>136</v>
      </c>
      <c r="K250" s="56" t="s">
        <v>325</v>
      </c>
    </row>
    <row r="251" spans="1:11" ht="100.5" customHeight="1">
      <c r="A251" s="44">
        <v>7</v>
      </c>
      <c r="B251" s="56" t="s">
        <v>139</v>
      </c>
      <c r="C251" s="56" t="s">
        <v>137</v>
      </c>
      <c r="D251" s="56" t="s">
        <v>140</v>
      </c>
      <c r="E251" s="66"/>
      <c r="F251" s="244"/>
      <c r="G251" s="66"/>
      <c r="H251" s="66">
        <v>100000</v>
      </c>
      <c r="I251" s="56" t="s">
        <v>1305</v>
      </c>
      <c r="J251" s="56" t="s">
        <v>138</v>
      </c>
      <c r="K251" s="56" t="s">
        <v>325</v>
      </c>
    </row>
    <row r="252" spans="1:11" ht="137.25" customHeight="1">
      <c r="A252" s="270">
        <v>8</v>
      </c>
      <c r="B252" s="267" t="s">
        <v>141</v>
      </c>
      <c r="C252" s="267" t="s">
        <v>142</v>
      </c>
      <c r="D252" s="267" t="s">
        <v>144</v>
      </c>
      <c r="E252" s="87"/>
      <c r="F252" s="247"/>
      <c r="G252" s="87">
        <v>50000</v>
      </c>
      <c r="H252" s="87">
        <v>50000</v>
      </c>
      <c r="I252" s="284" t="s">
        <v>1306</v>
      </c>
      <c r="J252" s="267" t="s">
        <v>143</v>
      </c>
      <c r="K252" s="267" t="s">
        <v>325</v>
      </c>
    </row>
    <row r="253" spans="1:11" s="446" customFormat="1" ht="33" customHeight="1">
      <c r="A253" s="445" t="s">
        <v>1196</v>
      </c>
    </row>
    <row r="254" spans="1:11" s="451" customFormat="1" ht="28.5" customHeight="1">
      <c r="A254" s="450" t="s">
        <v>1197</v>
      </c>
    </row>
    <row r="255" spans="1:11" s="330" customFormat="1" ht="29.25" customHeight="1">
      <c r="A255" s="453" t="s">
        <v>146</v>
      </c>
      <c r="B255" s="454"/>
      <c r="C255" s="454"/>
      <c r="D255" s="454"/>
      <c r="E255" s="454"/>
      <c r="F255" s="454"/>
      <c r="G255" s="454"/>
      <c r="H255" s="454"/>
      <c r="I255" s="454"/>
      <c r="J255" s="454"/>
      <c r="K255" s="455"/>
    </row>
    <row r="256" spans="1:11" s="330" customFormat="1" ht="30" customHeight="1">
      <c r="A256" s="456" t="s">
        <v>145</v>
      </c>
      <c r="B256" s="444"/>
      <c r="C256" s="444"/>
      <c r="D256" s="444"/>
      <c r="E256" s="444"/>
      <c r="F256" s="444"/>
      <c r="G256" s="444"/>
      <c r="H256" s="444"/>
      <c r="I256" s="444"/>
      <c r="J256" s="444"/>
      <c r="K256" s="457"/>
    </row>
    <row r="257" spans="1:11" ht="139.5" customHeight="1">
      <c r="A257" s="178">
        <v>1</v>
      </c>
      <c r="B257" s="170" t="s">
        <v>147</v>
      </c>
      <c r="C257" s="170" t="s">
        <v>148</v>
      </c>
      <c r="D257" s="267" t="s">
        <v>1198</v>
      </c>
      <c r="E257" s="87">
        <v>90000</v>
      </c>
      <c r="F257" s="247"/>
      <c r="G257" s="87">
        <v>150000</v>
      </c>
      <c r="H257" s="87">
        <v>200000</v>
      </c>
      <c r="I257" s="284" t="s">
        <v>1307</v>
      </c>
      <c r="J257" s="170" t="s">
        <v>150</v>
      </c>
      <c r="K257" s="318" t="s">
        <v>1373</v>
      </c>
    </row>
    <row r="258" spans="1:11" ht="110.25" customHeight="1">
      <c r="A258" s="44">
        <v>2</v>
      </c>
      <c r="B258" s="56" t="s">
        <v>151</v>
      </c>
      <c r="C258" s="56" t="s">
        <v>152</v>
      </c>
      <c r="D258" s="56" t="s">
        <v>153</v>
      </c>
      <c r="E258" s="66">
        <v>30000</v>
      </c>
      <c r="F258" s="244"/>
      <c r="G258" s="66">
        <v>30000</v>
      </c>
      <c r="H258" s="66">
        <v>30000</v>
      </c>
      <c r="I258" s="56" t="s">
        <v>1308</v>
      </c>
      <c r="J258" s="56" t="s">
        <v>154</v>
      </c>
      <c r="K258" s="56" t="s">
        <v>325</v>
      </c>
    </row>
    <row r="259" spans="1:11" ht="134.25" customHeight="1">
      <c r="A259" s="44">
        <v>3</v>
      </c>
      <c r="B259" s="56" t="s">
        <v>155</v>
      </c>
      <c r="C259" s="56" t="s">
        <v>156</v>
      </c>
      <c r="D259" s="56" t="s">
        <v>157</v>
      </c>
      <c r="E259" s="66">
        <v>30000</v>
      </c>
      <c r="F259" s="244"/>
      <c r="G259" s="66">
        <v>30000</v>
      </c>
      <c r="H259" s="66">
        <v>30000</v>
      </c>
      <c r="I259" s="56" t="s">
        <v>1224</v>
      </c>
      <c r="J259" s="56" t="s">
        <v>158</v>
      </c>
      <c r="K259" s="56" t="s">
        <v>1372</v>
      </c>
    </row>
    <row r="260" spans="1:11" ht="128.25" customHeight="1">
      <c r="A260" s="44">
        <v>4</v>
      </c>
      <c r="B260" s="56" t="s">
        <v>161</v>
      </c>
      <c r="C260" s="56" t="s">
        <v>159</v>
      </c>
      <c r="D260" s="56" t="s">
        <v>160</v>
      </c>
      <c r="E260" s="66"/>
      <c r="F260" s="244"/>
      <c r="G260" s="66">
        <v>200000</v>
      </c>
      <c r="H260" s="66"/>
      <c r="I260" s="56" t="s">
        <v>1309</v>
      </c>
      <c r="J260" s="56" t="s">
        <v>162</v>
      </c>
      <c r="K260" s="56" t="s">
        <v>325</v>
      </c>
    </row>
    <row r="261" spans="1:11" ht="83.25" customHeight="1">
      <c r="A261" s="44">
        <v>5</v>
      </c>
      <c r="B261" s="56" t="s">
        <v>163</v>
      </c>
      <c r="C261" s="56" t="s">
        <v>164</v>
      </c>
      <c r="D261" s="56" t="s">
        <v>165</v>
      </c>
      <c r="E261" s="66"/>
      <c r="F261" s="244"/>
      <c r="G261" s="66"/>
      <c r="H261" s="66">
        <v>40000</v>
      </c>
      <c r="I261" s="56" t="s">
        <v>1310</v>
      </c>
      <c r="J261" s="56" t="s">
        <v>166</v>
      </c>
      <c r="K261" s="56" t="s">
        <v>325</v>
      </c>
    </row>
    <row r="262" spans="1:11" ht="120.75" customHeight="1">
      <c r="A262" s="270">
        <v>6</v>
      </c>
      <c r="B262" s="267" t="s">
        <v>958</v>
      </c>
      <c r="C262" s="267" t="s">
        <v>959</v>
      </c>
      <c r="D262" s="267" t="s">
        <v>960</v>
      </c>
      <c r="E262" s="87">
        <v>20000</v>
      </c>
      <c r="F262" s="247"/>
      <c r="G262" s="87">
        <v>20000</v>
      </c>
      <c r="H262" s="87">
        <v>20000</v>
      </c>
      <c r="I262" s="284" t="s">
        <v>1311</v>
      </c>
      <c r="J262" s="267" t="s">
        <v>961</v>
      </c>
      <c r="K262" s="267" t="s">
        <v>945</v>
      </c>
    </row>
    <row r="263" spans="1:11" s="446" customFormat="1" ht="30" customHeight="1">
      <c r="A263" s="445" t="s">
        <v>1196</v>
      </c>
    </row>
    <row r="264" spans="1:11" s="448" customFormat="1" ht="30" customHeight="1">
      <c r="A264" s="447" t="s">
        <v>1197</v>
      </c>
    </row>
    <row r="265" spans="1:11" ht="29.25" customHeight="1">
      <c r="A265" s="459" t="s">
        <v>146</v>
      </c>
      <c r="B265" s="460"/>
      <c r="C265" s="460"/>
      <c r="D265" s="460"/>
      <c r="E265" s="460"/>
      <c r="F265" s="460"/>
      <c r="G265" s="460"/>
      <c r="H265" s="460"/>
      <c r="I265" s="460"/>
      <c r="J265" s="460"/>
      <c r="K265" s="461"/>
    </row>
    <row r="266" spans="1:11" s="252" customFormat="1" ht="30.75" customHeight="1">
      <c r="A266" s="458" t="s">
        <v>291</v>
      </c>
      <c r="B266" s="458"/>
      <c r="C266" s="458"/>
      <c r="D266" s="458"/>
      <c r="E266" s="458"/>
      <c r="F266" s="458"/>
      <c r="G266" s="458"/>
      <c r="H266" s="458"/>
      <c r="I266" s="458"/>
      <c r="J266" s="458"/>
      <c r="K266" s="458"/>
    </row>
    <row r="267" spans="1:11" ht="108.75" customHeight="1">
      <c r="A267" s="290">
        <v>1</v>
      </c>
      <c r="B267" s="175" t="s">
        <v>167</v>
      </c>
      <c r="C267" s="175" t="s">
        <v>168</v>
      </c>
      <c r="D267" s="175" t="s">
        <v>169</v>
      </c>
      <c r="E267" s="69"/>
      <c r="F267" s="245"/>
      <c r="G267" s="69">
        <v>20000</v>
      </c>
      <c r="H267" s="69"/>
      <c r="I267" s="286" t="s">
        <v>1312</v>
      </c>
      <c r="J267" s="175" t="s">
        <v>170</v>
      </c>
      <c r="K267" s="175" t="s">
        <v>325</v>
      </c>
    </row>
    <row r="268" spans="1:11" ht="99" customHeight="1">
      <c r="A268" s="44">
        <v>2</v>
      </c>
      <c r="B268" s="56" t="s">
        <v>171</v>
      </c>
      <c r="C268" s="56" t="s">
        <v>302</v>
      </c>
      <c r="D268" s="56" t="s">
        <v>172</v>
      </c>
      <c r="E268" s="66"/>
      <c r="F268" s="244"/>
      <c r="G268" s="66"/>
      <c r="H268" s="66">
        <v>250000</v>
      </c>
      <c r="I268" s="56" t="s">
        <v>1313</v>
      </c>
      <c r="J268" s="56" t="s">
        <v>173</v>
      </c>
      <c r="K268" s="56" t="s">
        <v>1372</v>
      </c>
    </row>
    <row r="269" spans="1:11" ht="95.25" customHeight="1">
      <c r="A269" s="44">
        <v>3</v>
      </c>
      <c r="B269" s="56" t="s">
        <v>174</v>
      </c>
      <c r="C269" s="56" t="s">
        <v>175</v>
      </c>
      <c r="D269" s="56" t="s">
        <v>176</v>
      </c>
      <c r="E269" s="57"/>
      <c r="F269" s="239"/>
      <c r="H269" s="57">
        <v>200000</v>
      </c>
      <c r="I269" s="56" t="s">
        <v>1314</v>
      </c>
      <c r="J269" s="56" t="s">
        <v>1199</v>
      </c>
      <c r="K269" s="56" t="s">
        <v>1372</v>
      </c>
    </row>
    <row r="270" spans="1:11" ht="99.75" customHeight="1">
      <c r="A270" s="270">
        <v>4</v>
      </c>
      <c r="B270" s="267" t="s">
        <v>177</v>
      </c>
      <c r="C270" s="267" t="s">
        <v>175</v>
      </c>
      <c r="D270" s="267" t="s">
        <v>178</v>
      </c>
      <c r="E270" s="78"/>
      <c r="F270" s="242"/>
      <c r="G270" s="78">
        <v>250000</v>
      </c>
      <c r="H270" s="78">
        <v>250000</v>
      </c>
      <c r="I270" s="284" t="s">
        <v>1315</v>
      </c>
      <c r="J270" s="267" t="s">
        <v>179</v>
      </c>
      <c r="K270" s="318" t="s">
        <v>1372</v>
      </c>
    </row>
    <row r="271" spans="1:11" s="446" customFormat="1" ht="30" customHeight="1">
      <c r="A271" s="445" t="s">
        <v>1150</v>
      </c>
    </row>
    <row r="272" spans="1:11" s="448" customFormat="1" ht="30.75" customHeight="1">
      <c r="A272" s="447" t="s">
        <v>1200</v>
      </c>
    </row>
    <row r="273" spans="1:11" s="252" customFormat="1" ht="32.25" customHeight="1">
      <c r="A273" s="458" t="s">
        <v>180</v>
      </c>
      <c r="B273" s="458"/>
      <c r="C273" s="458"/>
      <c r="D273" s="458"/>
      <c r="E273" s="458"/>
      <c r="F273" s="458"/>
      <c r="G273" s="458"/>
      <c r="H273" s="458"/>
      <c r="I273" s="458"/>
      <c r="J273" s="458"/>
      <c r="K273" s="458"/>
    </row>
    <row r="274" spans="1:11" s="252" customFormat="1" ht="30" customHeight="1">
      <c r="A274" s="453" t="s">
        <v>293</v>
      </c>
      <c r="B274" s="454"/>
      <c r="C274" s="454"/>
      <c r="D274" s="454"/>
      <c r="E274" s="454"/>
      <c r="F274" s="454"/>
      <c r="G274" s="454"/>
      <c r="H274" s="454"/>
      <c r="I274" s="454"/>
      <c r="J274" s="454"/>
      <c r="K274" s="455"/>
    </row>
    <row r="275" spans="1:11" ht="231" customHeight="1">
      <c r="A275" s="335">
        <v>1</v>
      </c>
      <c r="B275" s="175" t="s">
        <v>262</v>
      </c>
      <c r="C275" s="212" t="s">
        <v>940</v>
      </c>
      <c r="D275" s="212" t="s">
        <v>939</v>
      </c>
      <c r="E275" s="35">
        <v>300000</v>
      </c>
      <c r="F275" s="243"/>
      <c r="G275" s="35">
        <v>300000</v>
      </c>
      <c r="H275" s="35">
        <v>300000</v>
      </c>
      <c r="I275" s="286" t="s">
        <v>1316</v>
      </c>
      <c r="J275" s="175" t="s">
        <v>184</v>
      </c>
      <c r="K275" s="322" t="s">
        <v>1378</v>
      </c>
    </row>
    <row r="276" spans="1:11" ht="137.25" customHeight="1">
      <c r="A276" s="180">
        <v>2</v>
      </c>
      <c r="B276" s="56" t="s">
        <v>251</v>
      </c>
      <c r="C276" s="56" t="s">
        <v>189</v>
      </c>
      <c r="D276" s="56" t="s">
        <v>250</v>
      </c>
      <c r="E276" s="57">
        <v>300000</v>
      </c>
      <c r="F276" s="239"/>
      <c r="G276" s="57">
        <v>300000</v>
      </c>
      <c r="H276" s="57">
        <v>300000</v>
      </c>
      <c r="I276" s="56" t="s">
        <v>1317</v>
      </c>
      <c r="J276" s="56" t="s">
        <v>184</v>
      </c>
      <c r="K276" s="56" t="s">
        <v>325</v>
      </c>
    </row>
    <row r="277" spans="1:11" ht="161.25" customHeight="1">
      <c r="A277" s="180">
        <v>3</v>
      </c>
      <c r="B277" s="56" t="s">
        <v>185</v>
      </c>
      <c r="C277" s="56" t="s">
        <v>186</v>
      </c>
      <c r="D277" s="56" t="s">
        <v>860</v>
      </c>
      <c r="E277" s="57">
        <v>300000</v>
      </c>
      <c r="F277" s="239"/>
      <c r="G277" s="57"/>
      <c r="H277" s="57"/>
      <c r="I277" s="56" t="s">
        <v>1318</v>
      </c>
      <c r="J277" s="56" t="s">
        <v>188</v>
      </c>
      <c r="K277" s="56" t="s">
        <v>325</v>
      </c>
    </row>
    <row r="278" spans="1:11" ht="115.5" customHeight="1">
      <c r="A278" s="180">
        <v>4</v>
      </c>
      <c r="B278" s="56" t="s">
        <v>190</v>
      </c>
      <c r="C278" s="56" t="s">
        <v>191</v>
      </c>
      <c r="D278" s="56" t="s">
        <v>192</v>
      </c>
      <c r="E278" s="57"/>
      <c r="F278" s="239"/>
      <c r="G278" s="57"/>
      <c r="H278" s="57">
        <v>50000</v>
      </c>
      <c r="I278" s="56" t="s">
        <v>1319</v>
      </c>
      <c r="J278" s="56" t="s">
        <v>193</v>
      </c>
      <c r="K278" s="56" t="s">
        <v>325</v>
      </c>
    </row>
    <row r="279" spans="1:11" ht="133.5" customHeight="1">
      <c r="A279" s="271">
        <v>5</v>
      </c>
      <c r="B279" s="267" t="s">
        <v>919</v>
      </c>
      <c r="C279" s="267" t="s">
        <v>921</v>
      </c>
      <c r="D279" s="267" t="s">
        <v>920</v>
      </c>
      <c r="E279" s="78"/>
      <c r="F279" s="242"/>
      <c r="G279" s="78"/>
      <c r="H279" s="78">
        <v>20000</v>
      </c>
      <c r="I279" s="284" t="s">
        <v>1320</v>
      </c>
      <c r="J279" s="267" t="s">
        <v>922</v>
      </c>
      <c r="K279" s="267" t="s">
        <v>325</v>
      </c>
    </row>
    <row r="280" spans="1:11" s="446" customFormat="1" ht="30" customHeight="1">
      <c r="A280" s="445" t="s">
        <v>1150</v>
      </c>
    </row>
    <row r="281" spans="1:11" s="448" customFormat="1" ht="30.75" customHeight="1">
      <c r="A281" s="447" t="s">
        <v>1200</v>
      </c>
    </row>
    <row r="282" spans="1:11" ht="32.25" customHeight="1">
      <c r="A282" s="453" t="s">
        <v>180</v>
      </c>
      <c r="B282" s="454"/>
      <c r="C282" s="454"/>
      <c r="D282" s="454"/>
      <c r="E282" s="454"/>
      <c r="F282" s="454"/>
      <c r="G282" s="454"/>
      <c r="H282" s="454"/>
      <c r="I282" s="454"/>
      <c r="J282" s="454"/>
      <c r="K282" s="455"/>
    </row>
    <row r="283" spans="1:11" ht="30" customHeight="1">
      <c r="A283" s="444" t="s">
        <v>194</v>
      </c>
      <c r="B283" s="444"/>
      <c r="C283" s="444"/>
      <c r="D283" s="444"/>
      <c r="E283" s="444"/>
      <c r="F283" s="444"/>
      <c r="G283" s="444"/>
      <c r="H283" s="444"/>
      <c r="I283" s="444"/>
      <c r="J283" s="444"/>
      <c r="K283" s="444"/>
    </row>
    <row r="284" spans="1:11" ht="171.75" customHeight="1">
      <c r="A284" s="180">
        <v>1</v>
      </c>
      <c r="B284" s="212" t="s">
        <v>963</v>
      </c>
      <c r="C284" s="212" t="s">
        <v>962</v>
      </c>
      <c r="D284" s="212" t="s">
        <v>964</v>
      </c>
      <c r="E284" s="35">
        <v>200000</v>
      </c>
      <c r="F284" s="243"/>
      <c r="G284" s="35">
        <v>200000</v>
      </c>
      <c r="H284" s="35">
        <v>200000</v>
      </c>
      <c r="I284" s="286" t="s">
        <v>1321</v>
      </c>
      <c r="J284" s="175" t="s">
        <v>198</v>
      </c>
      <c r="K284" s="322" t="s">
        <v>1379</v>
      </c>
    </row>
    <row r="285" spans="1:11" ht="112.5" customHeight="1">
      <c r="A285" s="180">
        <v>2</v>
      </c>
      <c r="B285" s="56" t="s">
        <v>204</v>
      </c>
      <c r="C285" s="56" t="s">
        <v>196</v>
      </c>
      <c r="D285" s="56" t="s">
        <v>384</v>
      </c>
      <c r="E285" s="57">
        <v>200000</v>
      </c>
      <c r="F285" s="239"/>
      <c r="G285" s="57">
        <v>200000</v>
      </c>
      <c r="H285" s="57">
        <v>200000</v>
      </c>
      <c r="I285" s="56" t="s">
        <v>1322</v>
      </c>
      <c r="J285" s="56" t="s">
        <v>199</v>
      </c>
      <c r="K285" s="56" t="s">
        <v>1379</v>
      </c>
    </row>
    <row r="286" spans="1:11" ht="134.25" customHeight="1">
      <c r="A286" s="180">
        <v>3</v>
      </c>
      <c r="B286" s="56" t="s">
        <v>863</v>
      </c>
      <c r="C286" s="56" t="s">
        <v>861</v>
      </c>
      <c r="D286" s="56" t="s">
        <v>862</v>
      </c>
      <c r="E286" s="57">
        <v>50000</v>
      </c>
      <c r="F286" s="239"/>
      <c r="G286" s="57">
        <v>50000</v>
      </c>
      <c r="H286" s="57">
        <v>50000</v>
      </c>
      <c r="I286" s="56" t="s">
        <v>1323</v>
      </c>
      <c r="J286" s="56" t="s">
        <v>203</v>
      </c>
      <c r="K286" s="56" t="s">
        <v>1379</v>
      </c>
    </row>
    <row r="287" spans="1:11" ht="146.25" customHeight="1">
      <c r="A287" s="180">
        <v>4</v>
      </c>
      <c r="B287" s="56" t="s">
        <v>219</v>
      </c>
      <c r="C287" s="56" t="s">
        <v>220</v>
      </c>
      <c r="D287" s="56" t="s">
        <v>221</v>
      </c>
      <c r="E287" s="57">
        <v>8000</v>
      </c>
      <c r="F287" s="239"/>
      <c r="G287" s="57">
        <v>8000</v>
      </c>
      <c r="H287" s="57">
        <v>8000</v>
      </c>
      <c r="I287" s="56" t="s">
        <v>1324</v>
      </c>
      <c r="J287" s="56" t="s">
        <v>222</v>
      </c>
      <c r="K287" s="56" t="s">
        <v>325</v>
      </c>
    </row>
    <row r="288" spans="1:11" ht="164.25" customHeight="1">
      <c r="A288" s="180">
        <v>5</v>
      </c>
      <c r="B288" s="56" t="s">
        <v>205</v>
      </c>
      <c r="C288" s="56" t="s">
        <v>206</v>
      </c>
      <c r="D288" s="56" t="s">
        <v>207</v>
      </c>
      <c r="E288" s="57">
        <v>100000</v>
      </c>
      <c r="F288" s="239"/>
      <c r="G288" s="57">
        <v>100000</v>
      </c>
      <c r="H288" s="57">
        <v>100000</v>
      </c>
      <c r="I288" s="56" t="s">
        <v>1325</v>
      </c>
      <c r="J288" s="56" t="s">
        <v>208</v>
      </c>
      <c r="K288" s="56" t="s">
        <v>325</v>
      </c>
    </row>
    <row r="289" spans="1:11" ht="119.25" customHeight="1">
      <c r="A289" s="180">
        <v>6</v>
      </c>
      <c r="B289" s="56" t="s">
        <v>864</v>
      </c>
      <c r="C289" s="56" t="s">
        <v>866</v>
      </c>
      <c r="D289" s="56" t="s">
        <v>865</v>
      </c>
      <c r="E289" s="57">
        <v>100000</v>
      </c>
      <c r="F289" s="239"/>
      <c r="G289" s="57">
        <v>100000</v>
      </c>
      <c r="H289" s="57">
        <v>100000</v>
      </c>
      <c r="I289" s="56" t="s">
        <v>1326</v>
      </c>
      <c r="J289" s="56" t="s">
        <v>212</v>
      </c>
      <c r="K289" s="56" t="s">
        <v>1380</v>
      </c>
    </row>
    <row r="290" spans="1:11" ht="83.25" customHeight="1">
      <c r="A290" s="180">
        <v>7</v>
      </c>
      <c r="B290" s="56" t="s">
        <v>213</v>
      </c>
      <c r="C290" s="56" t="s">
        <v>217</v>
      </c>
      <c r="D290" s="56" t="s">
        <v>360</v>
      </c>
      <c r="E290" s="57">
        <v>100000</v>
      </c>
      <c r="F290" s="239"/>
      <c r="G290" s="57">
        <v>200000</v>
      </c>
      <c r="H290" s="57">
        <v>200000</v>
      </c>
      <c r="I290" s="56" t="s">
        <v>1327</v>
      </c>
      <c r="J290" s="56" t="s">
        <v>214</v>
      </c>
      <c r="K290" s="56" t="s">
        <v>1381</v>
      </c>
    </row>
    <row r="291" spans="1:11" ht="76.5" customHeight="1">
      <c r="A291" s="180">
        <v>8</v>
      </c>
      <c r="B291" s="56" t="s">
        <v>215</v>
      </c>
      <c r="C291" s="56" t="s">
        <v>216</v>
      </c>
      <c r="D291" s="56" t="s">
        <v>252</v>
      </c>
      <c r="E291" s="57">
        <v>30000</v>
      </c>
      <c r="F291" s="239"/>
      <c r="G291" s="57">
        <v>30000</v>
      </c>
      <c r="H291" s="57">
        <v>30000</v>
      </c>
      <c r="I291" s="56" t="s">
        <v>1328</v>
      </c>
      <c r="J291" s="56" t="s">
        <v>218</v>
      </c>
      <c r="K291" s="56" t="s">
        <v>325</v>
      </c>
    </row>
    <row r="292" spans="1:11" ht="143.25" customHeight="1">
      <c r="A292" s="227">
        <v>9</v>
      </c>
      <c r="B292" s="56" t="s">
        <v>223</v>
      </c>
      <c r="C292" s="56" t="s">
        <v>224</v>
      </c>
      <c r="D292" s="56" t="s">
        <v>225</v>
      </c>
      <c r="E292" s="57">
        <v>30000</v>
      </c>
      <c r="F292" s="239"/>
      <c r="G292" s="57">
        <v>30000</v>
      </c>
      <c r="H292" s="57">
        <v>30000</v>
      </c>
      <c r="I292" s="56" t="s">
        <v>1329</v>
      </c>
      <c r="J292" s="56" t="s">
        <v>226</v>
      </c>
      <c r="K292" s="56" t="s">
        <v>325</v>
      </c>
    </row>
    <row r="293" spans="1:11" ht="99" customHeight="1">
      <c r="A293" s="180">
        <v>10</v>
      </c>
      <c r="B293" s="56" t="s">
        <v>805</v>
      </c>
      <c r="C293" s="56" t="s">
        <v>806</v>
      </c>
      <c r="D293" s="56" t="s">
        <v>807</v>
      </c>
      <c r="E293" s="57">
        <v>200000</v>
      </c>
      <c r="F293" s="239"/>
      <c r="G293" s="57">
        <v>200000</v>
      </c>
      <c r="H293" s="57">
        <v>200000</v>
      </c>
      <c r="I293" s="56" t="s">
        <v>1330</v>
      </c>
      <c r="J293" s="56" t="s">
        <v>472</v>
      </c>
      <c r="K293" s="56" t="s">
        <v>325</v>
      </c>
    </row>
    <row r="294" spans="1:11" ht="103.5" customHeight="1">
      <c r="A294" s="180">
        <v>11</v>
      </c>
      <c r="B294" s="56" t="s">
        <v>227</v>
      </c>
      <c r="C294" s="56" t="s">
        <v>228</v>
      </c>
      <c r="D294" s="56" t="s">
        <v>799</v>
      </c>
      <c r="E294" s="57">
        <v>45000</v>
      </c>
      <c r="F294" s="239"/>
      <c r="G294" s="57">
        <v>45000</v>
      </c>
      <c r="H294" s="57">
        <v>45000</v>
      </c>
      <c r="I294" s="56" t="s">
        <v>1324</v>
      </c>
      <c r="J294" s="56" t="s">
        <v>229</v>
      </c>
      <c r="K294" s="58" t="s">
        <v>1372</v>
      </c>
    </row>
    <row r="295" spans="1:11" ht="103.5" customHeight="1">
      <c r="A295" s="272">
        <v>12</v>
      </c>
      <c r="B295" s="56" t="s">
        <v>1202</v>
      </c>
      <c r="C295" s="56" t="s">
        <v>1201</v>
      </c>
      <c r="D295" s="56" t="s">
        <v>1203</v>
      </c>
      <c r="E295" s="57">
        <v>30000</v>
      </c>
      <c r="F295" s="239"/>
      <c r="G295" s="57"/>
      <c r="H295" s="57"/>
      <c r="I295" s="56" t="s">
        <v>1205</v>
      </c>
      <c r="J295" s="56" t="s">
        <v>1204</v>
      </c>
      <c r="K295" s="56" t="s">
        <v>1370</v>
      </c>
    </row>
    <row r="296" spans="1:11" ht="102" customHeight="1">
      <c r="A296" s="180">
        <v>13</v>
      </c>
      <c r="B296" s="56" t="s">
        <v>230</v>
      </c>
      <c r="C296" s="56" t="s">
        <v>231</v>
      </c>
      <c r="D296" s="56" t="s">
        <v>232</v>
      </c>
      <c r="E296" s="57">
        <v>15000</v>
      </c>
      <c r="F296" s="239"/>
      <c r="G296" s="57">
        <v>15000</v>
      </c>
      <c r="H296" s="57">
        <v>15000</v>
      </c>
      <c r="I296" s="56" t="s">
        <v>1331</v>
      </c>
      <c r="J296" s="56" t="s">
        <v>233</v>
      </c>
      <c r="K296" s="58" t="s">
        <v>234</v>
      </c>
    </row>
    <row r="297" spans="1:11" ht="75" customHeight="1">
      <c r="A297" s="180">
        <v>14</v>
      </c>
      <c r="B297" s="56" t="s">
        <v>235</v>
      </c>
      <c r="C297" s="56" t="s">
        <v>236</v>
      </c>
      <c r="D297" s="56" t="s">
        <v>237</v>
      </c>
      <c r="E297" s="57"/>
      <c r="F297" s="239"/>
      <c r="G297" s="57">
        <v>100000</v>
      </c>
      <c r="H297" s="57"/>
      <c r="I297" s="56" t="s">
        <v>1332</v>
      </c>
      <c r="J297" s="56" t="s">
        <v>238</v>
      </c>
      <c r="K297" s="58" t="s">
        <v>1372</v>
      </c>
    </row>
    <row r="298" spans="1:11" ht="153" customHeight="1">
      <c r="A298" s="180">
        <v>14</v>
      </c>
      <c r="B298" s="174" t="s">
        <v>801</v>
      </c>
      <c r="C298" s="174" t="s">
        <v>802</v>
      </c>
      <c r="D298" s="174" t="s">
        <v>803</v>
      </c>
      <c r="E298" s="34">
        <v>100000</v>
      </c>
      <c r="F298" s="237"/>
      <c r="G298" s="34">
        <v>100000</v>
      </c>
      <c r="H298" s="34">
        <v>100000</v>
      </c>
      <c r="I298" s="284" t="s">
        <v>1333</v>
      </c>
      <c r="J298" s="174" t="s">
        <v>804</v>
      </c>
      <c r="K298" s="170" t="s">
        <v>325</v>
      </c>
    </row>
    <row r="299" spans="1:11" ht="109.5" customHeight="1">
      <c r="A299" s="180">
        <v>15</v>
      </c>
      <c r="B299" s="56" t="s">
        <v>808</v>
      </c>
      <c r="C299" s="56" t="s">
        <v>810</v>
      </c>
      <c r="D299" s="56" t="s">
        <v>809</v>
      </c>
      <c r="E299" s="57">
        <v>100000</v>
      </c>
      <c r="F299" s="239"/>
      <c r="G299" s="57">
        <v>100000</v>
      </c>
      <c r="H299" s="57">
        <v>100000</v>
      </c>
      <c r="I299" s="56" t="s">
        <v>1313</v>
      </c>
      <c r="J299" s="56" t="s">
        <v>811</v>
      </c>
      <c r="K299" s="58" t="s">
        <v>1372</v>
      </c>
    </row>
    <row r="300" spans="1:11" ht="162.75" customHeight="1">
      <c r="A300" s="272">
        <v>16</v>
      </c>
      <c r="B300" s="56" t="s">
        <v>812</v>
      </c>
      <c r="C300" s="56" t="s">
        <v>965</v>
      </c>
      <c r="D300" s="56" t="s">
        <v>814</v>
      </c>
      <c r="E300" s="57">
        <v>50000</v>
      </c>
      <c r="F300" s="239"/>
      <c r="G300" s="57">
        <v>50000</v>
      </c>
      <c r="H300" s="57">
        <v>50000</v>
      </c>
      <c r="I300" s="56" t="s">
        <v>1334</v>
      </c>
      <c r="J300" s="56" t="s">
        <v>815</v>
      </c>
      <c r="K300" s="56" t="s">
        <v>325</v>
      </c>
    </row>
    <row r="301" spans="1:11" ht="63.75" customHeight="1">
      <c r="A301" s="297"/>
    </row>
    <row r="302" spans="1:11" ht="75.75" customHeight="1">
      <c r="A302" s="252"/>
    </row>
    <row r="303" spans="1:11" ht="64.5" customHeight="1">
      <c r="A303" s="252"/>
    </row>
    <row r="304" spans="1:11">
      <c r="A304" s="296"/>
    </row>
  </sheetData>
  <mergeCells count="88">
    <mergeCell ref="E8:H8"/>
    <mergeCell ref="K8:K9"/>
    <mergeCell ref="A10:A12"/>
    <mergeCell ref="B10:B12"/>
    <mergeCell ref="K117:K118"/>
    <mergeCell ref="A114:A116"/>
    <mergeCell ref="B114:B116"/>
    <mergeCell ref="A117:A118"/>
    <mergeCell ref="B117:B118"/>
    <mergeCell ref="I10:I12"/>
    <mergeCell ref="A95:K95"/>
    <mergeCell ref="A101:K101"/>
    <mergeCell ref="A107:A111"/>
    <mergeCell ref="B107:B111"/>
    <mergeCell ref="J107:J111"/>
    <mergeCell ref="K107:K110"/>
    <mergeCell ref="A1:K1"/>
    <mergeCell ref="A2:K2"/>
    <mergeCell ref="A3:K3"/>
    <mergeCell ref="A6:K6"/>
    <mergeCell ref="A7:K7"/>
    <mergeCell ref="A4:K4"/>
    <mergeCell ref="A5:K5"/>
    <mergeCell ref="A13:K13"/>
    <mergeCell ref="A14:K14"/>
    <mergeCell ref="A17:K17"/>
    <mergeCell ref="J117:J118"/>
    <mergeCell ref="A155:K155"/>
    <mergeCell ref="A175:K175"/>
    <mergeCell ref="A131:K131"/>
    <mergeCell ref="A165:K165"/>
    <mergeCell ref="A174:XFD174"/>
    <mergeCell ref="A173:XFD173"/>
    <mergeCell ref="I142:I144"/>
    <mergeCell ref="I149:I150"/>
    <mergeCell ref="A161:XFD161"/>
    <mergeCell ref="A163:XFD163"/>
    <mergeCell ref="A162:XFD162"/>
    <mergeCell ref="I134:I135"/>
    <mergeCell ref="I140:I141"/>
    <mergeCell ref="A164:E164"/>
    <mergeCell ref="A225:K225"/>
    <mergeCell ref="A283:K283"/>
    <mergeCell ref="A226:K226"/>
    <mergeCell ref="A255:K255"/>
    <mergeCell ref="A256:K256"/>
    <mergeCell ref="A266:K266"/>
    <mergeCell ref="A274:K274"/>
    <mergeCell ref="A273:K273"/>
    <mergeCell ref="A281:XFD281"/>
    <mergeCell ref="A282:K282"/>
    <mergeCell ref="A265:K265"/>
    <mergeCell ref="A271:XFD271"/>
    <mergeCell ref="A272:XFD272"/>
    <mergeCell ref="A280:XFD280"/>
    <mergeCell ref="A244:C244"/>
    <mergeCell ref="A176:K176"/>
    <mergeCell ref="A263:XFD263"/>
    <mergeCell ref="A264:XFD264"/>
    <mergeCell ref="A241:XFD241"/>
    <mergeCell ref="A242:XFD242"/>
    <mergeCell ref="A243:K243"/>
    <mergeCell ref="I182:I185"/>
    <mergeCell ref="A253:XFD253"/>
    <mergeCell ref="A254:XFD254"/>
    <mergeCell ref="A204:K204"/>
    <mergeCell ref="J237:J238"/>
    <mergeCell ref="A201:XFD201"/>
    <mergeCell ref="A202:XFD202"/>
    <mergeCell ref="A203:K203"/>
    <mergeCell ref="A223:XFD223"/>
    <mergeCell ref="A224:XFD224"/>
    <mergeCell ref="J10:J12"/>
    <mergeCell ref="A15:XFD15"/>
    <mergeCell ref="I28:I31"/>
    <mergeCell ref="I107:I110"/>
    <mergeCell ref="I128:I130"/>
    <mergeCell ref="A124:K124"/>
    <mergeCell ref="J128:J129"/>
    <mergeCell ref="K10:K12"/>
    <mergeCell ref="A16:K16"/>
    <mergeCell ref="A81:K81"/>
    <mergeCell ref="A24:K24"/>
    <mergeCell ref="A35:K35"/>
    <mergeCell ref="A43:K43"/>
    <mergeCell ref="A47:K47"/>
    <mergeCell ref="A68:K68"/>
    <mergeCell ref="A75:K75"/>
  </mergeCells>
  <pageMargins left="0.19685039370078741" right="0.19685039370078741" top="1.0236220472440944" bottom="0.39370078740157483" header="0.74803149606299213" footer="0.39370078740157483"/>
  <pageSetup paperSize="9" orientation="landscape" r:id="rId1"/>
  <headerFooter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ส่วนที่3</vt:lpstr>
      <vt:lpstr>ส่วนที่ 5</vt:lpstr>
      <vt:lpstr>รายละเอียดโครงการ</vt:lpstr>
      <vt:lpstr>แผนชุมชนระดับตำบล</vt:lpstr>
      <vt:lpstr>รายละเอียดโครงการ ปี 58</vt:lpstr>
      <vt:lpstr>Sheet1</vt:lpstr>
      <vt:lpstr>'รายละเอียดโครงการ ปี 58'!Print_Area</vt:lpstr>
      <vt:lpstr>รายละเอียดโครงการ!Print_Titles</vt:lpstr>
      <vt:lpstr>'รายละเอียดโครงการ ปี 58'!Print_Titles</vt:lpstr>
      <vt:lpstr>'ส่วนที่ 5'!Print_Titles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2014-06-11T05:12:39Z</cp:lastPrinted>
  <dcterms:created xsi:type="dcterms:W3CDTF">2012-03-05T02:44:24Z</dcterms:created>
  <dcterms:modified xsi:type="dcterms:W3CDTF">2014-06-17T08:38:40Z</dcterms:modified>
</cp:coreProperties>
</file>