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0" windowWidth="15195" windowHeight="8700"/>
  </bookViews>
  <sheets>
    <sheet name="ส่วนที่ 5" sheetId="2" r:id="rId1"/>
    <sheet name="รายละเอียดโครงการ" sheetId="3" state="hidden" r:id="rId2"/>
    <sheet name="รายละเอียดโครงการปี 59" sheetId="7" r:id="rId3"/>
    <sheet name="Sheet2" sheetId="8" r:id="rId4"/>
    <sheet name="Sheet1" sheetId="9" r:id="rId5"/>
  </sheets>
  <definedNames>
    <definedName name="_xlnm.Print_Area" localSheetId="2">'รายละเอียดโครงการปี 59'!$A$1:$K$37</definedName>
    <definedName name="_xlnm.Print_Titles" localSheetId="1">รายละเอียดโครงการ!$6:$7</definedName>
    <definedName name="_xlnm.Print_Titles" localSheetId="2">'รายละเอียดโครงการปี 59'!$8:$9</definedName>
    <definedName name="_xlnm.Print_Titles" localSheetId="0">'ส่วนที่ 5'!$1:$9</definedName>
  </definedNames>
  <calcPr calcId="124519"/>
</workbook>
</file>

<file path=xl/calcChain.xml><?xml version="1.0" encoding="utf-8"?>
<calcChain xmlns="http://schemas.openxmlformats.org/spreadsheetml/2006/main">
  <c r="N29" i="2"/>
  <c r="L29"/>
  <c r="J29"/>
  <c r="N28"/>
  <c r="M27"/>
  <c r="M26"/>
  <c r="M23"/>
  <c r="M22"/>
  <c r="M19"/>
  <c r="M18"/>
  <c r="M12" l="1"/>
  <c r="M28"/>
  <c r="M16"/>
  <c r="M13"/>
  <c r="M11"/>
  <c r="G34" i="3"/>
  <c r="G32"/>
  <c r="G31"/>
  <c r="G28"/>
  <c r="G27"/>
  <c r="G26"/>
  <c r="G25"/>
  <c r="G24"/>
  <c r="G23"/>
  <c r="G22"/>
  <c r="G21"/>
  <c r="G19"/>
  <c r="G18"/>
  <c r="G17"/>
  <c r="G16"/>
  <c r="G15"/>
  <c r="G14"/>
  <c r="G13"/>
  <c r="G14" i="2"/>
  <c r="I28"/>
  <c r="K24"/>
  <c r="K28"/>
  <c r="H20"/>
  <c r="G20"/>
  <c r="G28"/>
  <c r="I24"/>
  <c r="G24"/>
  <c r="H29" l="1"/>
  <c r="M24"/>
  <c r="M14"/>
  <c r="I29"/>
  <c r="K29"/>
  <c r="M29" l="1"/>
</calcChain>
</file>

<file path=xl/sharedStrings.xml><?xml version="1.0" encoding="utf-8"?>
<sst xmlns="http://schemas.openxmlformats.org/spreadsheetml/2006/main" count="1383" uniqueCount="840">
  <si>
    <t>ประชาชนได้บรรเทาความเดือดร้อนและมีความเป็นอยู่ที่ดีขึ้น</t>
  </si>
  <si>
    <t>โครงการให้ความช่วยเหลือและแก้ไขปัญหาภัยแล้ง  หมู่ที่    1 – 11</t>
  </si>
  <si>
    <t>เพื่อช่วยบรรเทาสถานการณ์ด้านภัยแล้งของราษฎรในตำบล</t>
  </si>
  <si>
    <t>โครงการก่อสร้างสะพานภายในตำบล</t>
  </si>
  <si>
    <t>โครงการบุกเบิกถนนสายควนไม้ไผ่ หมู่ที่ 2</t>
  </si>
  <si>
    <t>ตั้งงบประมาณจัดซื้อวัสดุเชื้อเพลิงและหล่อลื่น เพื่อใช้ในแจกจ่ายน้ำให้แก่ผู้ที่เดือดร้อน</t>
  </si>
  <si>
    <t>ประชาชนได้บรรเทาความเดือดร้อนจากสถานการณ์ภัยแล้ง</t>
  </si>
  <si>
    <t xml:space="preserve">สนับสนุนสงเคราะห์ผู้ด้อยโอกาส </t>
  </si>
  <si>
    <t xml:space="preserve">เพื่อเป็นการสงเคราะห์ผู้ด้อยโอกาส </t>
  </si>
  <si>
    <t xml:space="preserve">สงเคราะห์ช่วยเหลือคุณภาพชีวิตของผู้ด้อยโอกาส </t>
  </si>
  <si>
    <t>ผู้ด้อยโอกาส  มีคุณภาพชีวิตที่ดีขึ้น</t>
  </si>
  <si>
    <t xml:space="preserve">โครงการก่อสร้างบ่อก๊าซชีวภาพ   หมู่ที่  1-11
</t>
  </si>
  <si>
    <t>โครงการก่อสร้างอาคารประชุมหมู่บ้าน หมู่ที่ 5,10,11</t>
  </si>
  <si>
    <t>ประชาชนในตำบลได้ตระหนักถึงอันตรายจากยาเสพติด มีคุณภาพชีวิตดี</t>
  </si>
  <si>
    <t>เพื่อช่วยเหลือผู้ป่วยฉุกเฉินให้ได้รับการช่วยเหลืออย่างรวดเร็วและถูกต้อง</t>
  </si>
  <si>
    <t>สนับสนุนงบประมาณเพื่อจัดตั้ง “ชุดปฏิบัติการฉุกเฉินเบื้องต้น อปท.(หน่วยกู้ชีพ)</t>
  </si>
  <si>
    <t>ประชาชนผู้เจ็บป่วยหรือประสบภัยได้รับการช่วยเหลืออย่างทันท่วงที</t>
  </si>
  <si>
    <t>โครงการจัดการเลือกตั้ง</t>
  </si>
  <si>
    <t>สามารถดำเนินการเลือกตั้ง ด้วยความเรียบร้อย บริสุทธิ์ยุติธรรมและถูกต้องตามระเบียบ กฎหมายเกี่ยวกับการเลือกตั้ง</t>
  </si>
  <si>
    <t>เพื่อจัดการเลือกตั้งให้เป็นไปตามระเบียบบริสุทธิ์ยุติธรรม และถูกต้องตามระเบียบ กฎหมายเกี่ยวกับการเลือกตั้ง</t>
  </si>
  <si>
    <t>สนับสนุนกิจกรรมครัวเรือนเข้มแข็ง (ภาคสังคม) หมู่ที่  5</t>
  </si>
  <si>
    <t>เพื่อส่งเสริมและสนับสนุนให้ชุมชนมีความเข้มแข็งและต่อยอดกิจกรรมครัวเรือนเข้มแข็ง</t>
  </si>
  <si>
    <t xml:space="preserve">สนับสนุนงบประมาณในการดำเนินการของกลุ่มกิจกรรมครัวเรือนเข้มแข็ง </t>
  </si>
  <si>
    <t>ประชาชนได้รับประโยชน์จากกิจกรรมครัวเรือนเข้มแข็ง</t>
  </si>
  <si>
    <t>ก่อสร้างป้อมยามตำรวจแห่งที่  2  หมู่ที่   8</t>
  </si>
  <si>
    <t>เพื่อเพิ่มความปลอดภัยให้แก่ราษฎรในหมู่บ้านและพื้นที่ใกล้เคียง</t>
  </si>
  <si>
    <t>ก่อสร้างป้อมยามตำรวจ คสล.  ขนาดกว้าง  5 เมตร   ยาว   6  เมตร  จำนวน  1   หลัง</t>
  </si>
  <si>
    <t>ประชาชนมีความปลอดภัยในการใช้ชีวิตและทรัพย์สิน</t>
  </si>
  <si>
    <t xml:space="preserve">โครงการก่อสร้างที่อ่านหนังสือพิมพ์ประจำหมู่บ้าน หมู่ที่  11 </t>
  </si>
  <si>
    <t>เพื่อราษฎรได้มีสถานที่รับรู้ข้อมูลข่าวสารที่สะดวก ทันต่อเหตุการณ์ต่าง ๆ</t>
  </si>
  <si>
    <t>ก่อสร้างอาคารที่อ่านหนังสือพิมพ์ จำนวน  1  หลัง</t>
  </si>
  <si>
    <t>ประชาชนได้รับความสะดวก  ขยายแหล่งความรู้ของชุมชน</t>
  </si>
  <si>
    <t>เพื่อส่งเสริมกระบวนการเรียนรู้ทางสังคมทุกแขนง โดยเฉพาะด้านสุขภาพ</t>
  </si>
  <si>
    <t>สนับสนุนการสัมมนาเชิงวิชาการด้านการแพทย์แผนไทย/ปลุกจิตสำนึกให้คนไทยรู้จักแบ่งปันช่วยเหลือเกื้อกูลกัน</t>
  </si>
  <si>
    <t>ประชาชนได้รับความรู้ในทุกแขนง  มีความรักความสามัคคี</t>
  </si>
  <si>
    <t>โครงการนำความรู้สู่ชุมชน หมู่ที่  6</t>
  </si>
  <si>
    <t>เพื่อส่งเสริมให้ประชาชนได้ออกกำลังกาย  มีการรวมกลุ่มจัดกิจกรรมด้านกีฬาขึ้น</t>
  </si>
  <si>
    <t>ประชาชนได้ออกกำลังกาย สุขภาพร่างกายแข็งแรง  มีความสามัคคี</t>
  </si>
  <si>
    <t xml:space="preserve">โครงการจัดงานประเพณีให้ทานไฟ </t>
  </si>
  <si>
    <t>เพื่อสืบสานประเพณี วัฒนธรรมและภูมิปัญญาท้องถิ่น</t>
  </si>
  <si>
    <t>จัดกิจกรรมงานประเพณีให้ทานไฟ ณ วัดเจดีย์  ตำบลฉลอง</t>
  </si>
  <si>
    <t>ประชาชนหวงแหน
และมีความภาคภูมิใจในประเพณีวัฒนธรรมท้องถิ่น</t>
  </si>
  <si>
    <t>ประชาชนมีความภาคภูมิใจและร่วมสืบทอดในประเพณีวัฒนธรรมท้องถิ่น</t>
  </si>
  <si>
    <t>โครงการจัดงานประเพณีชักพระเดือนห้า</t>
  </si>
  <si>
    <t xml:space="preserve"> -  จัดกิจกรรมงานชักพระเดือนห้าสรงน้ำพ่อท่านพัฒน์ </t>
  </si>
  <si>
    <t xml:space="preserve">โครงการจัดงานประเพณีชักพระ </t>
  </si>
  <si>
    <t xml:space="preserve"> -  จัดกิจกรรมงานชักพระเดือนสิบเอ็ด ร่วมกับวัดต่างๆ ในตำบลฉลอง</t>
  </si>
  <si>
    <t>อุดหนุนโครงการจัดงานประเพณีชักพระอำเภอสิชล ประจำปี ๒๕๕๖</t>
  </si>
  <si>
    <t xml:space="preserve"> - เพื่อฟื้นฟูส่งเสริม อนุรักษ์ประเพณีท้องถิ่นอันดีงามให้คงอยู่สืบไป</t>
  </si>
  <si>
    <t>วัฒนธรรมประเพณีชักพระอำเภอสิชล และจังหวัดนครศรีธรรมราชเป็นที่รู้จักแพร่หลายมากยิ่งขึ้น</t>
  </si>
  <si>
    <t>อุดหนุนโครงการพัฒนากีฬาอำเภอสิชล จ.นครศรีฯ ประจำปี ๒๕๕๖</t>
  </si>
  <si>
    <t xml:space="preserve"> - เพื่อส่งเสริมกิจกรรมการเล่นกีฬาให้แพร่หลายในหมู่เยาวชนและประชาชนทั่วไป</t>
  </si>
  <si>
    <t xml:space="preserve"> - สนับสนุนงบประมาณ ที่ทำการปกครองอำเภอสิชล จัดทำโครงการฯ</t>
  </si>
  <si>
    <t>นักเรียน นักศึกษา เยาวชน ประชาชนได้ร่วมเล่นกีฬาอย่างต่อเนื่อง ทำให้มีสุขภาพร่างกาย สุขภาพจิตดี</t>
  </si>
  <si>
    <t>อุดหนุนโครงการจัดงานสืบสานงานประเพณี "แห่หมฺรับเดือนสิบ"</t>
  </si>
  <si>
    <t xml:space="preserve"> - เพื่อส่งเสริมและอนุรักษ์ประเพณี ซึ่งเป็นเอกลักษณ์ของชาวจังหวัดนครศรีธรรมราช ให้คงอยู่สืบไป</t>
  </si>
  <si>
    <t>เป็นการสืบสานประเพณีอันดีงามของท้องถิ่น</t>
  </si>
  <si>
    <t>อุดหนุนโครงการจัดงานประเพณีมาฆบูชาแห่ผ้ขึ้นธาตุ ประจำปี ๒๕๕๖</t>
  </si>
  <si>
    <t>อุดหนุนโครงการจัดงานวันปิยมหาราช ประจำปี ๒๕๕๖</t>
  </si>
  <si>
    <t xml:space="preserve"> - เพื่อแสดงความจงรักภักดีและตอบแทนพระมหากรุณาธิคุณ</t>
  </si>
  <si>
    <t>ภาครัฐ เอกชน แสดงความจงรักภักดีและสำนึกในพระมหากรุณาธิคุณ</t>
  </si>
  <si>
    <t>อุดหนุนโครงการจัดงานพระราชพิธีวันเฉลิมพระชนมพรรษา "๕ ธันวามหาราช" ประจำปี ๒๕๕๖</t>
  </si>
  <si>
    <t xml:space="preserve"> - เพื่อแสดงความจงรักภักดีและตอบแทนพระมหากรุณาธิคุณต่อพระประมุขของปวงขนชาวไทย</t>
  </si>
  <si>
    <t>พสกนิกรชาวไทยทุกหมู่เหล่าได้แสดงออกถึงความจงรักภักดีและสำนึกในพระมหากรุณาธิคุณโดยพร้อมเพรียงกัน</t>
  </si>
  <si>
    <t>อุดหนุนโครงการจัดงานเฉลิมพระเกียรติ "๑๒ สิงหาพระบรมราชินีนาถ"</t>
  </si>
  <si>
    <t>จัดซื้ออุปกรณ์กีฬาให้แก่หมู่บ้าน</t>
  </si>
  <si>
    <t>จัดซื้ออุปกรณ์กีฬาให้แก่ หมู่ที่ 1 – 11</t>
  </si>
  <si>
    <t xml:space="preserve"> - ประชาชนในตำบลมีสุขภาพแข็งแรง/ 
- ประชาชนในตำบลมีความสามัคคี</t>
  </si>
  <si>
    <t>โครงการปรับปรุงสนามกีฬา วัดพระโอน  หมู่ที่   7</t>
  </si>
  <si>
    <t>ปรับปรุงสนามกีฬา วัดพระโอน
โดยการเกรด  ปรับระดับ และบดอัดเรียบ</t>
  </si>
  <si>
    <t>เพื่อเป็นสถานที่ออกกำลังกายของหมู่บ้าน</t>
  </si>
  <si>
    <t>ก่อสร้างลานกีฬา คสล. ขนาดกว้าง 20 x 40 เมตร  หนา 0.12  เมตร  2  จุด</t>
  </si>
  <si>
    <t>ประชาชนได้มีสถานที่ออกกำลังกาย</t>
  </si>
  <si>
    <t>โครงการปรับปรุงสนามกีฬา โรงเรียนวัดคงคาเลียบ
หมู่ที่  11</t>
  </si>
  <si>
    <t xml:space="preserve">ปรับปรุงสนามกีฬา รร.วัดคงคาเลียบ
โดยการเกรด  ปรับระดับ และบดอัดเรียบ
พร้อมอุปกรณ์เครื่องเล่น
</t>
  </si>
  <si>
    <t>ประชาชนได้ออกกำลังกาย 
สุขภาพร่างกายแข็งแรง  มีความสามัคคี</t>
  </si>
  <si>
    <t>โครงการสร้างสนามเด็กเล่น  หมู่ที่ 6</t>
  </si>
  <si>
    <t>เพื่อส่งเสริมพัฒนาการของเด็กในหมู่บ้าน</t>
  </si>
  <si>
    <t>ก่อสร้างสนามเด็กเล่น พร้อมจัดหาเครื่องเล่น จำนวน 1  ชุด  บ้านนางสุนีย์  สุวรรณ</t>
  </si>
  <si>
    <t>เด็กและเยาวชน
มีพัฒนาการที่ดีขึ้น</t>
  </si>
  <si>
    <t>โครงการอุดหนุนอาหารกลางวันแก่เด็กนักเรียนของโรงเรียนในตำบล</t>
  </si>
  <si>
    <t>เพื่อให้เด็กนักเรียนได้รับอาหารกลางวันครบทุกคน</t>
  </si>
  <si>
    <t>อุดหนุนเงินงบประมาณด้านอาหารกลางวันแก่โรงเรียน ทั้ง  4  โรงเรียน</t>
  </si>
  <si>
    <t>นักเรียนได้รับสารอาหารครบ มีสุขภาพพลานามัยดี พร้อมที่จะเรียนรู้</t>
  </si>
  <si>
    <t>โครงการจัดซื้ออาหารเสริม(นม) ให้นักเรียนของโรงเรียนในตำบล</t>
  </si>
  <si>
    <t>เพื่อให้เด็กนักเรียนมีโภชนาการที่ดีมีคุณภาพ</t>
  </si>
  <si>
    <t>จัดซื้ออาหารเสริม(นม)ให้แก่นักเรียนของโรงเรียนสังกัด สพฐ.ในเขตพื้นที่ตำบลฉลอง</t>
  </si>
  <si>
    <t>จัดซื้ออาหารเสริม(นม)ให้แก่นักเรียนในศูนย์พัฒนาเด็กเล็กฯ</t>
  </si>
  <si>
    <t>สนับสนุนการจัดตั้งชุดปฏิบัติการฉุกเฉินเบื้องต้นของ อปท.</t>
  </si>
  <si>
    <t xml:space="preserve">เพื่อเป็นการเตรียมความพร้อมในการปฏิบัติการป้องกันสาธารณภัยที่อาจเกิดขึ้นในพื้นที่รับผิดชอบ </t>
  </si>
  <si>
    <t>จัดซื้ออุปกรณ์เครื่องมือ เครื่องใช้ รวมถึงอุปกรณ์สื่อสาร ในกิจการป้องกันและบรรเทาสาธารณภัย</t>
  </si>
  <si>
    <t>โครงการพัฒนากีฬาตำบล ประจำปี</t>
  </si>
  <si>
    <t xml:space="preserve"> - จัดการแข่งขันกีฬา ภายในตำบล      - ส่งนักกีฬาเข้าร่วมแข่งขันในระดับต่างๆ</t>
  </si>
  <si>
    <t>จัดการเลือกตั้งทั่วไป / ซ่อม สมาชิกสภาองค์การบริหารส่วนตำบล/นายกองค์การบริหารส่วนตำบล</t>
  </si>
  <si>
    <t xml:space="preserve"> - จัดกิจกรรมส่งเสริมการศึกษา/กิจกรรมเสริมประสบการณ์ ให้นักเรียน เยาวชน ประชาชนในตำบล                 - ส่งเสริมสนับสนุนกิจกรรมด้านการศึกษา กิจกรรมเสริมประสบการณ์ในทุกระดับ</t>
  </si>
  <si>
    <t>โครงการส่งเสริมการศึกษาและเสริมประสบการณ์</t>
  </si>
  <si>
    <t>เพื่อจัดกิจกรรมส่งเสริมการศึกษาและกิจกรรมเสริมประสบการณ์ ของเด็ก เยาวชน ประชาชนในตำบล</t>
  </si>
  <si>
    <t>เด็ก นักเรียน เยาวชน ประชาชนมีศักยภาพความรู้ความสามารถเพิ่มขึ้น</t>
  </si>
  <si>
    <t>จัดกิจกรรมวันเด็ก</t>
  </si>
  <si>
    <t>เพื่อส่งเสริมพัฒนาการการเรืยนรู้ และเสริมประสบการณ์แก่เด็ก</t>
  </si>
  <si>
    <t>จัดกิจกรรมงานวันเด็ก ในพื้นที่รับผิดชอบ ให้เด็กและเยาวชนได้ร่วมกิจกรรม และเสริมประสบการณ์</t>
  </si>
  <si>
    <t>เด็ก นักเรียน เยาวชน ประชาชนได้รับประสบการณ์ตรง และเกิดปฏิสัมพันธ์กับสังคม</t>
  </si>
  <si>
    <t>เพื่อส่งเสริมให้เด็ก,เยาวชน ประชาชนมีแหล่งเรียนรู้ที่หลากหลาย ได้รับประสบการณ์ตรง</t>
  </si>
  <si>
    <t>เด็ก นักเรียน เยาวชน ประชาชนได้รับประสบการณ์ตรง และได้รับความรู้เพิ่มเติม</t>
  </si>
  <si>
    <t>โครงการพัฒนาบุคลากรของศูนย์พัฒนาเด็กเล็ก</t>
  </si>
  <si>
    <t>เพื่อให้บุคลากรของศูนย์พัฒนาเด็กเล็กมีความรู้เพิ่มเติมและปฏิบัติงานได้อย่างมีประสิทธิภาพเกิดประสิทธิผลมากยิ่งขึ้น</t>
  </si>
  <si>
    <t>ส่งบุคลากรของศูนย์พัฒนาเด็กเล็กเข้าร่วมโครงการฝึกอบรมต่างๆ รวมถึงการศึกษาดูงานนอกสถานที่</t>
  </si>
  <si>
    <t>บุคลากรในศูนย์พัฒนาเด็กเล็กได้รับความรู้เพิ่มเติมและปฏิบัติงานมีประสิทธิภาพมากขึ้น</t>
  </si>
  <si>
    <t xml:space="preserve">โครงการก่อสร้างอาคารศูนย์พัฒนาเด็กเล็ก  </t>
  </si>
  <si>
    <t>เพื่อใช้เป็นศูนย์กลางในการพัฒนาชุมชน สังคมในการปลูกฝังคุณธรรมจริยธรรมให้แก่เยาวชนและลดภาระผู้ปกครองในการดูแลบุตรหลาน</t>
  </si>
  <si>
    <t>จัดตั้งและก่อสร้างอาคารเพื่อใช้เป็นศูนย์พัฒนาเด็กเล็ก ตามแบบที่ ส.ถ. กำหนด</t>
  </si>
  <si>
    <t>ส.ถ.  อบต.</t>
  </si>
  <si>
    <t>เด็กได้รับโอกาสในการเข้าเรียนฟรีจากภาครัฐ</t>
  </si>
  <si>
    <t xml:space="preserve"> - จัดตั้งแหล่งเรียนรู้ และจัดซื้อวัสดุอุปกรณ์ เครื่องมือและครุภัณฑ์ เพื่อใช้ในการเรียนรู้                                   - พัฒนาปรับปรุงแหล่งเรียนรู้ให้มีประสิทธิภาพ ใช้งานได้จริง</t>
  </si>
  <si>
    <t>โครงการจัดตั้ง/ พัฒนาศูนย์เรียนรู้ชุมชนประจำหมู่บ้าน 
หมู่ที่ 1-11</t>
  </si>
  <si>
    <t>2.4 แนวทางพัฒนาการสาธารณสุข</t>
  </si>
  <si>
    <t>โครงการป้องกันและระงับโรคติดต่อในคนและสัตว์ หมู่ที่ 1 – 11</t>
  </si>
  <si>
    <t>เพื่อป้องกันโรคติดต่อ เช่น โรคพิษสุนัขบ้า โรคไข้เลือดออก ไข้
หวัดนก ฯลฯ</t>
  </si>
  <si>
    <t xml:space="preserve">จัดซื้อวัคซีนพร้อมยาคุมกำเนิดให้สัตว์ และฉีดพ่นยาเพื่อป้องกันโรคต่าง ๆ </t>
  </si>
  <si>
    <t>ประชาชนมีความปลอดภัยในชีวิตและระงับ
การระบาดของโรคติดต่อ</t>
  </si>
  <si>
    <t>สนับสนุนกลุ่ม อสม. 
ในตำบล หมู่ที่ 1-11</t>
  </si>
  <si>
    <t>ผู้ป่วยได้รับการความสะดวกในการบริการตลอดจนวินิจฉัยโรคที่ถูกต้องและรวดเร็ว</t>
  </si>
  <si>
    <t>จัดหาเครื่องเสียงสำหรับประกอบการออกกำลังกาย
หมู่ที่ 2,5,8,10</t>
  </si>
  <si>
    <t>เพื่อส่งเสริมการออกกำลังกายของประชาชน</t>
  </si>
  <si>
    <t>จัดซื้อเครื่องเสียงสำหรับประกอบการเต้นออกกำลังกาย</t>
  </si>
  <si>
    <t>เพื่อให้ประชาชนในพื้นที่มีสุขภาพอนามัยที่ดี</t>
  </si>
  <si>
    <t>สนับสนุนงบประมาณเพื่อสมทบเข้ากองทุนหลักประกันสุขภาพ ของตำบล</t>
  </si>
  <si>
    <t>ประชาชนในพื้นที่มีสุขภาพอนามัยที่ดีขึ้น</t>
  </si>
  <si>
    <t>อุดหนุนกองทุนหลักประกันสุขภาพ (สปสช.)</t>
  </si>
  <si>
    <t>โครงการส่งเสริมสุขภาพประชาชนในตำบล</t>
  </si>
  <si>
    <t xml:space="preserve"> - สนับสนุนงบประมาณในการจัดกิจกรรมด้านสาธารณสุขในตำบล</t>
  </si>
  <si>
    <t>ประชาชนมีสุขภาพ  และจิตใจที่ดี</t>
  </si>
  <si>
    <t xml:space="preserve"> - อุดหนุนศูนย์สาธารณสุขมูลฐานชุมชน ทั้ง 11 หมู่บ้าน
- สนับสนุนกิจกรรมกลุ่ม อสม.
- จัดซื้อจัดหาวัสดุ อุปกรณ์สำหรับการปฏิบัติงานของ อสม. เช่น เครื่องเจาะเลือด, เครื่องชั่งน้ำหนัก,สายวัด ให้แก่อสม.</t>
  </si>
  <si>
    <t xml:space="preserve"> -เพื่อจัดซื้อวัสดุอุปกรณ์ทางการแพทย์ที่มีประสิทธิภาพ ให้ อสม.
- เพื่อพัฒนาศักยภาพในด้านสาธารณสุข</t>
  </si>
  <si>
    <t>จัดหาอุปกรณ์การออกกำลังกายเพื่อพัฒนาสุขภาพพลามัยของราษฎร  หมู่ที่ 1 - 11</t>
  </si>
  <si>
    <t>จัดหาอุปกรณ์การออกกำลังกายให้แก่หมู่บ้านเพื่อเป็นศูนย์ออกกำลังกาย ของชุมชน</t>
  </si>
  <si>
    <t>ประชาชนมีสุขภาพร่างกายที่แข็งแรง</t>
  </si>
  <si>
    <t>เพื่อให้ทารกมีสุขภาพร่างกายแข็งแรง เสริมสร้างสายใยรักแห่งครอบครัว</t>
  </si>
  <si>
    <t>แม่มีความรู้ความเข้าใจและเลี้ยงลูกด้วยนมแม่เพิ่มมากขขึ้น</t>
  </si>
  <si>
    <t>โครงการสายใยรักแห่งครอบครัว หมู่ที่ 1 - 11</t>
  </si>
  <si>
    <t xml:space="preserve"> - จัดกิจกรรมส่งเสริมสายใยรักแห่งครองครัว เช่น จัดกิจกรรมส่งเสริมการเลี้ยงลูกด้วยน้ำนมแม่ และอื่นๆ</t>
  </si>
  <si>
    <t xml:space="preserve">โครงการส่งเสริมพฤติกรรมที่ถูกต้องด้านการบริโภค
หมู่ที่  1 - 11
</t>
  </si>
  <si>
    <t xml:space="preserve"> - เพื่อให้ประชาชนมีความรู้ความเข้าใจเกี่ยวกับพฤติกรรมที่ถูกต้องเหมาะสมในการอุปโภค บริโภคสินค้า        - เพื่อให้ประชาชน มีสุขนิสัยและสุขภาพที่ดี จากการเลือกอุปโภค-บริโภคสินค้าที่ดี มีคุณภาพ</t>
  </si>
  <si>
    <t>ผู้เข้ารับการอบรมสามารถเปลี่ยนแปลงพฤติกรรมในการบริโภคได้</t>
  </si>
  <si>
    <t xml:space="preserve"> - จัดอบรมประชาชนที่เป็นภาวะทุพโภขนาการ  เพื่อปรับเปลี่ยนพฤติกรรมการบริโภค                                     - จัดกิจกรรมที่เกี่ยวข้องกับการบริโภคที่ถูกต้อง</t>
  </si>
  <si>
    <t>3.1  แนวทางพัฒนาการบริหารจัดการ</t>
  </si>
  <si>
    <t>3. ยุทธศาสตร์ด้านสิ่งแวดล้อมและทรัพยากรธรรมชาติ</t>
  </si>
  <si>
    <t>โครงการก่อสร้างฝายต้นน้ำลำธารแบบผสมผสาน</t>
  </si>
  <si>
    <t>เพื่อแก้ไขปัญหาการขาดแคลนน้ำในช่วงฤดูแล้งและกักเก็บน้ำในฤดูฝน</t>
  </si>
  <si>
    <t xml:space="preserve">ก่อสร้างฝายตามแนวพระราชดำริ   โดยใช้วัสดุที่มีอยู่ในท้องที่นั้น เช่น  กิ่งไม้  ใบไม้  เสาไม้ ก้อนหิน ขนาดกว้าง 5  เมตร ลึก 0.60 เมตร จำนวน 14  จุด ม. 10  จำนวน  9 จุด, ม.  5  จำนวน  3  จุด ม. 2 จำนวน 1 จุด และม. 11 จำนวน 1 จุด,ปี 56 จำนวน 3 จุด , ปี 57 จำนวน  5  จุด  ปี 57 จำนวน 6 จุด,   </t>
  </si>
  <si>
    <t>ประชาชนได้มีน้ำเพื่อการอุปโภค บริโภค  และการเกษตรกรรมในช่วงฤดูแล้ง
และลดภาวะน้ำท่วมขังในฤดูฝน</t>
  </si>
  <si>
    <t>โครงการปลูกหญ้าแฝกตามแนวทางพระราชดำริ</t>
  </si>
  <si>
    <t xml:space="preserve"> เพื่อช่วยป้องกันการชะล้างของหน้าดินและพังทลายของดินและช่วยเก็บความชื้นในดิน</t>
  </si>
  <si>
    <t xml:space="preserve"> -ปลูกหญ้าแฝกในพื้นที่เสี่ยงต่อการพังทลายของดินและบริเวณรอบ ๆ ที่ทำการ อบต.ฉลอง</t>
  </si>
  <si>
    <t>พื้นดินมีความชื้นเพิ่มขึ้น
ชายฝั่งไม่ถูกน้ำกัดเซาะ</t>
  </si>
  <si>
    <t>โครงการสำรวจครอบครองที่ดินราษฎรในพื้นที่อุทยานแห่งชาติและเขตป่าสงวนฯ  ในตำบล</t>
  </si>
  <si>
    <t>เพื่อแก้ไขปัญหาที่ดินทำกินของราษฎรในพื้นที่</t>
  </si>
  <si>
    <t xml:space="preserve"> -  สนับสนุนงบประมาณในการสำรวจการครอบครองที่ดินราษฎรในพื้นที่อุทยานแห่งชาติและเขตป่าสงวนแห่งชาติ</t>
  </si>
  <si>
    <t>ราษฎรที่ทำกินในเขตอุทยานแห่งชาติ  ได้ทราบสิทธิการครอบครองที่ดินอย่างชัดเจน</t>
  </si>
  <si>
    <t>เพื่อให้ความรู้ความเข้าใจในด้านการอนุรักษ์สิ่งแวดล้อมให้แก่อาสาสมัครพิทักษ์สิ่งแวดล้อม</t>
  </si>
  <si>
    <t xml:space="preserve"> - จัดอบรมอาสาสมัครพิทักษ์สิ่งแวดล้อม
- รณรงค์เกี่ยวกับการอนุรักษ์ทรัพยากร
   ธรรมชาติและสิ่งแวดล้อม
</t>
  </si>
  <si>
    <t>โครงการฝึกอบรมอาสาสมัครพิทักษ์สิ่งแวดล้อม (ทสม.) หมู่ที่  1-11</t>
  </si>
  <si>
    <t>อาสาสมัครกลุ่ม ทสม.    มีความรู้ความเข้าใจในด้านอนุรักษ์สิ่งแวดล้อม</t>
  </si>
  <si>
    <t>โครงการปลูกป่าเพิ่มเติมในพื้นที่สาธารณะ</t>
  </si>
  <si>
    <t>เพื่อเพิ่มพื้นที่ป่าไม้</t>
  </si>
  <si>
    <t xml:space="preserve"> -สนับสนุนงบประมาณในการปลูกพันธุ์ไม้เพิ่มเติม</t>
  </si>
  <si>
    <t>พื้นที่ป่าเกิดความอุดมสมบูรณ์มากขึ้น</t>
  </si>
  <si>
    <t>ปลูกผักสวนครัวและสมุนไพร ตามแนวเศรษฐกิจพอเพียง
 รร.วัดกลาง ม.1</t>
  </si>
  <si>
    <t>เพื่อดำเนินการตามแนวเศรษฐกิจพอเพียง และปลูกฝังค่านิยมให้แก่เด็กนักเรียน</t>
  </si>
  <si>
    <t>ปลูกผักสวนครัวและสมุนไพร ในโรงเรียนวัดกลาง</t>
  </si>
  <si>
    <t>นักเรียนได้เรียนรู้วิถีเศรษฐกิจพอเพียง สามารถลดรายจ่ายเพิ่มรายได้ให้แก่ครอบครัว</t>
  </si>
  <si>
    <t>ปรับปรุงภูมิทัศน์สถานที่ราชการ และสถานที่สาธารณะ หมู่ที่ 1-11</t>
  </si>
  <si>
    <t>ตกแต่ง  ปรับปรุงภูมิทัศน์ของสถานที่ราชการ ,ที่สาธารณะ ในหมู่บ้าน</t>
  </si>
  <si>
    <t>ประชาชนได้มีสถานที่ประชุมที่สะดวก สวยงาม</t>
  </si>
  <si>
    <t>โครงการจัดซื้อถังขยะบริการในเขตชุมชน หมู่ที่  1 -11</t>
  </si>
  <si>
    <t>เพื่อความสะอาดเป็นระเบียบเรียบร้อยของชุมชน</t>
  </si>
  <si>
    <t>จัดซื้อถังขยะไว้บริการในเขตชุมชน</t>
  </si>
  <si>
    <t>โครงการจัดหาและติดตั้งเตาเผาขยะขนาดเล็ก  หมู่ที่ 1 - 11</t>
  </si>
  <si>
    <t>จัดหาเตาเผาขยะให้แก่ชุมชนที่พร้อม</t>
  </si>
  <si>
    <t>ชุมชนน่าอยู่ขึ้น  มีความเป็นระเบียบเรียบร้อย สะอาด</t>
  </si>
  <si>
    <t>4.  ยุทธศาสตร์ด้านบริหารจัดการองค์กร</t>
  </si>
  <si>
    <t>เพื่อตกแต่ง ปรับปรุงภูมิทัศน์สถานที่ราชการ และสถานที่สาธารณะ ในหมู่บ้านให้มีความสะอาด สวยงาม</t>
  </si>
  <si>
    <t xml:space="preserve"> - บ้านเมืองมีความสะอาด เป็นระเบียบเรียบร้อย                     -ป้องกันโรคติดต่อ</t>
  </si>
  <si>
    <t>เพื่อให้บุคลากรมีความรู้เพิ่มเติมและปฏิบัติงานได้อย่างมีประสิทธิภาพเกิดประสิทธิผลมากยิ่งขึ้น</t>
  </si>
  <si>
    <t>บุคลากรในหน่วยงานได้รับความรู้เพิ่มเติมและปฏิบัติงานมีประสิทธิภาพมากขึ้น</t>
  </si>
  <si>
    <t>โครงการสนับสนุนทุนการศึกษาแก่ คณะผู้บริหาร/สมาชิกสภา/พนักงานและลูกจ้าง</t>
  </si>
  <si>
    <t>เพื่อพัฒนาองค์ความรู้และให้ทุนการศึกษาของบุคลากร        (พนักงานส่วนตำบล, ผู้บริหาร, ส.อบต.,พนักงานจ้าง)ของท้องถิ่น และนักเรียน  นักศึกษาในตำบล</t>
  </si>
  <si>
    <t xml:space="preserve"> -สนับสนุนทุนการศึกษาแก่บุคลากรท้องถิ่น
 ในระดับปริญญาตรี  และปริญญาโท
-สนับสนุนทุนการศึกษาวิชาชีพที่ขาดแคลน
  ต่าง ๆ  เช่น พยาบาล แพทย์ ฯลฯ</t>
  </si>
  <si>
    <t xml:space="preserve">บุคลากรของท้องถิ่นมีศักยภาพในการปฏิบัติงาน
มากขึ้น ส่งผลให้การพัฒนา อบต. มีประสิทธิภาพเพิ่มขึ้น </t>
  </si>
  <si>
    <t xml:space="preserve"> เพื่อให้บุคลากรได้รับการพัฒนาศักยภาพความรู้ความสามารถ</t>
  </si>
  <si>
    <t>โครงการ อบต.สัญจร</t>
  </si>
  <si>
    <t>เพื่อเพิ่มความสัมพันธ์ระหว่างองค์กรต่าง ๆ ในตำบลและชุมชน</t>
  </si>
  <si>
    <t>จัดกิจกรรมพบปะปรึกษาหารือระหว่างองค์กรต่าง ๆ ผู้นำชุมชนและประชาชนในพื้นที่</t>
  </si>
  <si>
    <t>องค์กรต่าง ๆ ผู้นำชุมชนและประชาชนในพื้นที่มีความสัมพันธ์ที่ดีขึ้น</t>
  </si>
  <si>
    <t>4.2  แนวทางพัฒนาการบริหารจัดการ</t>
  </si>
  <si>
    <t>โครงการจัดหาครุภัณฑ์  วัสดุอุปกรณ์  เครื่องมือ เครื่องใช้ที่ทันสมัยในการปฏิบัติงาน</t>
  </si>
  <si>
    <t>เพื่อเพิ่มประสิทธิภาพด้านการบริการประชาชนและเพิ่มประสิทธิภาพในการปฏิบัติงานของเจ้าหน้าที่</t>
  </si>
  <si>
    <t>จัดซื้อครุภัณฑ์  วัสดุอุปกรณ์  เครื่องมือ เครื่องใช้ที่ทันสมัยในการปฏิบัติงาน</t>
  </si>
  <si>
    <t>ประชาชนได้รับการบริการอย่างรวดเร็วทั่วถึงและมีประสิทธิภาพ มากขึ้น</t>
  </si>
  <si>
    <t>ประชาชนได้รับการบริการอย่างทั่วถึงและมีประสิทธิภาพมากขึ้น</t>
  </si>
  <si>
    <t>โครงการส่งเสริมให้ความรู้ความเข้าใจกิจการของ อบต.</t>
  </si>
  <si>
    <t>เพื่อให้ประชาชนมีความเข้าใจในกิจการของ อบต. มากขึ้น</t>
  </si>
  <si>
    <t>ประชาสัมพันธ์การดำเนินงานของ อบต. ให้ประชาชนทราบ ,จัดทำประชาคมหมู่บ้าน และจัดทำแผนชุมชน</t>
  </si>
  <si>
    <t>ประชาชนเข้าใจ  และสามารถติดตามผลการปฏิบัติงานของ อบต.ได้</t>
  </si>
  <si>
    <t>โครงการปรับปรุง/ซ่อมแซมวัสดุ/ครุภัณฑ์ที่อยู่ในความรับผิดชอบของ อบต.</t>
  </si>
  <si>
    <t>โครงการอุดหนุนงบประมาณให้กับส่วนราชการ, องค์กรประชาชน, องค์กรการกุศล, องค์กรที่จัดตั้งขึ้นตามกฎหมายฯ ที่ได้รับการอนุมัติ</t>
  </si>
  <si>
    <t xml:space="preserve"> - เพื่ออุดหนุนงบประมาณให้หน่วยงานอื่นดำเนินงานในส่วนที่ อปท. ดำเนินงานเองไม่ได้</t>
  </si>
  <si>
    <t>อุดหนุนงบประมาณ   ไม่เกิน 5% ของรายได้ไม่รวมเงินอุดหนุน</t>
  </si>
  <si>
    <t>แผนงานดำเนินการไปได้ตามแผนงาน/โครงการที่ได้กำหนดไว้</t>
  </si>
  <si>
    <t>โครงการขอสนับสนุนเครื่องจักรกลเบา-หนัก พร้อมพนักงานขับจากหน่วยงานราชการอื่น</t>
  </si>
  <si>
    <t xml:space="preserve"> - เพื่อขอสนับสนุนเครื่องจักรกลเบา-หนัก พร้อมพนักงานขับ ช่วยปฏิบัติงานในพื้นที่</t>
  </si>
  <si>
    <t xml:space="preserve"> - สนับสนุนค่าวัสดุเชื้อเพลิงและหล่อลื่น ที่ใช้ในการปฏิบัติงานในพื้นที่ที่รับผิดชอบ</t>
  </si>
  <si>
    <t>ประชาชนได้รับความสะดวก และปลอดภัย ได้รับการช่วยเหลืออย่างรวดเร็ว</t>
  </si>
  <si>
    <t>โครงการจัดทำแผนที่ภาษีและทะเบียนทรัพย์สิน</t>
  </si>
  <si>
    <t>รายได้ อบต. เพิ่มขึ้น</t>
  </si>
  <si>
    <t>โครงการสำรวจข้อมูลพื้นฐานชุมชน</t>
  </si>
  <si>
    <t>เพื่อสำรวจข้อมูลในการพัฒนาตำบล</t>
  </si>
  <si>
    <t>เพื่อเพิ่มประสิทธิภาพในการจัดเก็บภาษี</t>
  </si>
  <si>
    <t>ทราพแนวทางในการพัฒนาตำบล</t>
  </si>
  <si>
    <t>ประชาสัมพันธ์กิจกรรมที่สำคัญของ อบต.</t>
  </si>
  <si>
    <t xml:space="preserve"> - เพื่อประชาสัมพันธ์ให้สาธารณะชน ทราบข้อมูลข่าวสารที่สำคัญ, กิจกรรมสำคัญ, งานอื่นๆ ที่ประชาชนควรรับทราบ ของ อบต. เช่น การชำระภาษี, การจดทะเบียนพาณิชย์ และอื่นๆ</t>
  </si>
  <si>
    <t xml:space="preserve"> จัดทำป้ายประชาสัมพันธ์กิจกรรม/ข่าวสาร ตามแบบที่ อบต. กำหนด</t>
  </si>
  <si>
    <t>ประชาชนได้รับรู้ข่าวสาร/ข้อมูลที่ถูกต้อง รวดเร็ว ชัดเจน</t>
  </si>
  <si>
    <t>อุดหนุนโครงการปรับปรุงและพัฒนาศูนย์รวมข้อมูลข่าวสารการจัดซื้อจัดจ้างของ อบต.ในอำเภอสิชล</t>
  </si>
  <si>
    <t>เพื่อให้การดำเนินการจัดซื้อจัดจ้างของ อบต.เป็นไปอย่างถูกต้องโปร่งใส  อบต.มีศูนย์ประสานงานระดับอำเภอ</t>
  </si>
  <si>
    <t>อุดหนุนงบประมาณให้แก่องค์การบริหารส่วนตำบลทุ่งปรัง</t>
  </si>
  <si>
    <t>อบต.มีสถานที่กลางในการจัดซื้อจัดจ้าง  มีศูนย์ประสานงานและเป็นศูนย์รวมข้อมูลข่าวสารของท้องถิ่นระดับอำเภอ</t>
  </si>
  <si>
    <t xml:space="preserve">โครงการก่อสร้างป้ายประชาสัมพันธ์ </t>
  </si>
  <si>
    <t xml:space="preserve"> - เพื่อติดประกาศประชาสัมพันธ์งาน, ข่าวสารให้ประชาชนทราบ</t>
  </si>
  <si>
    <t>ประชาชนทราบข่าวสารและข้อมูลทางราชการ</t>
  </si>
  <si>
    <t>โครงการปรับปรุงเว็บไซต์ของ อบต.</t>
  </si>
  <si>
    <t>เพื่อปรับปรุง และซ่อมแซมช่องทางในการติดต่อสื่อสาร</t>
  </si>
  <si>
    <t>ปรับปรุงเว็บไซต์ของอบต.ให้มีความทันสมัย ประสิทธิภาพมากขึ้น</t>
  </si>
  <si>
    <t>อบต.มีช่องทางเผยแพร่ข่าวสารเพิ่ม สามารถรับ ส่งเอกสารทางราชการได้รวดเร็ว</t>
  </si>
  <si>
    <t>สำนักปลัด</t>
  </si>
  <si>
    <t>โครงการจัดทำผังเมืองรวมของตำบล</t>
  </si>
  <si>
    <t>เพื่อจัดระเบียบรูปแบบของพื้นที่ในตำบล</t>
  </si>
  <si>
    <t>จัดทำผังเมืองรวมตำบล</t>
  </si>
  <si>
    <t>สามารถวางรูปแบบของผังตำบลได้อย่างเป็นระเบียบ</t>
  </si>
  <si>
    <t>1.3 แนวทางการพัฒนาการเกษตร</t>
  </si>
  <si>
    <t>ชป/  อบต.</t>
  </si>
  <si>
    <t>ยุทธศาสตร์</t>
  </si>
  <si>
    <t>จำนวนโครงการ</t>
  </si>
  <si>
    <t>1.  ยุทธศาสตร์ด้านเศรษฐกิจ</t>
  </si>
  <si>
    <t>โครงการก่อสร้างถนน คสล.สายนายาง-วัดเบิก ระยะที่ 7 หมู่ที่ 4</t>
  </si>
  <si>
    <t>โครงการบุกเบิกถนนสายบ้านนายมนูญ มาดหมาน หมู่ที่ 4</t>
  </si>
  <si>
    <t>โครงการก่อสร้างถนน คสล. ซอยบ้านนายประกิต ใจห้าว หมู่ที่ 6</t>
  </si>
  <si>
    <t>ศึกษาดูงานนอกสถานที่  สำหรับผู้บริหาร  สมาชิก อบต. ข้าราชการ  พนักงานส่วนตำบล  และลูกจ้าง 1 ครั้ง / ปี</t>
  </si>
  <si>
    <t>โครงการอบรมเพิ่มประสิทธิภาพ สำหรับผู้บริหาร  สมาชิกอบต.ข้าราชการ  พนักงานส่วนตำบลและลูกจ้าง</t>
  </si>
  <si>
    <t xml:space="preserve">จัดเก็บข้อมูลพื้นฐานของชุมชนในด้านต่าง ๆ </t>
  </si>
  <si>
    <t>อบจ. อบต.</t>
  </si>
  <si>
    <t>โครงการจัดตั้งศูนย์พัฒนาเด็กเล็ก ณ วัดกลาง</t>
  </si>
  <si>
    <t>เพื่อจัดตั้งศูนย์พัฒนาเด็กเล็กแห่งใหม่ พร้อมก่อสร้างอาคาร, รั้ว และปรับปรุงภูมิทัศน์</t>
  </si>
  <si>
    <t>สำนักงาน
ปลัด อบต.
ส่วนโยธา</t>
  </si>
  <si>
    <t xml:space="preserve">ห้องเรียนคุณภาพสำหรับการพัฒนาเพื่อรองรับการเข้าสู่ประชาคมอาเซียน </t>
  </si>
  <si>
    <t>เพื่อยกระดับการศึกษาให้สถานศึกษาในท้องถิ่นใช้ห้องเรียนคุณภาพจัดการศึกษาในการพัฒนา เพื่อรองรับการเข้าสู่ประชาคมอาเซียน</t>
  </si>
  <si>
    <t>จัดทำห้องเรียนคุณภาพสำหรับการพัฒนาเพื่อรองรับการเข้าสู่ประชาคมอาเซียน ให้กับสถานศึกษาในเขตพื้นที่รับผิดชอบอย่างน้อย สถานศึกษาละ 1 ห้องเรียน คือ ร.ร.ฉลองรัฐราษฎร์อุทิศ, ร.ร.วัดสุธรรมาราม, ร.ร.วัดกลาง, ร.ร.วัดคงคาเลียบ, ร.ร.บ้านน้ำขาว</t>
  </si>
  <si>
    <t>สถ.   อบต.</t>
  </si>
  <si>
    <t>1.ผู้เรียนได้รับการเรียนรู้อย่างเต็มศักยภาพ จากสื่ออุปกรณ์ที่มีคุณภาพ     2. ผู้เรียนพัฒนาตนเองรองรับการเข้าสู่ประชาคมอาเซียนอย่างเป็นรูปธรรม</t>
  </si>
  <si>
    <t>โครงการพัฒนาและเพิ่มศักยภาพพนักงานส่วนตำบลและลูกจ้าง</t>
  </si>
  <si>
    <t xml:space="preserve">ส่งพนักงานส่วนตำบลและลูกจ้างเข้าร่วมฝึกอบรม/สัมมนา/ศึกษาดูงาน เพื่อเพิ่มความรู้และประสิทธิภาพในการปฏิบัติงาน อย่างน้อย คนละ 2 ครั้ง/ปี </t>
  </si>
  <si>
    <t>2.  ยุทธศาสตร์การบริการชุมชนและสังคม</t>
  </si>
  <si>
    <t>รวม</t>
  </si>
  <si>
    <t>ส่วนที่  5</t>
  </si>
  <si>
    <t>บัญชีสรุปโครงการพัฒนา</t>
  </si>
  <si>
    <t>องค์การบริหารส่วนตำบลฉลอง</t>
  </si>
  <si>
    <t>รวม 3 ปี</t>
  </si>
  <si>
    <t>งบประมาณ</t>
  </si>
  <si>
    <t>แผนพัฒนา 3 ปี (พ.ศ. 2556 – 2558)</t>
  </si>
  <si>
    <t>2.2  แนวทางพัฒนาการศาสนา วัฒนธรรมและนันทนาการ</t>
  </si>
  <si>
    <t>2.3  แนวทางพัฒนาการศึกษา</t>
  </si>
  <si>
    <t>3.  ยุทธศาสตร์ด้านสิ่งแวดล้อม  และทรัพยากรธรรมชาติ</t>
  </si>
  <si>
    <t>3.2  แนวทางพัฒนาด้านเคหะและชุมชน</t>
  </si>
  <si>
    <t>4.  ยุทธศาสตร์การบริหารจัดการองค์กร</t>
  </si>
  <si>
    <t>4.1  แนวทางพัฒนาบุคลากร</t>
  </si>
  <si>
    <t>1.1  แนวทางการพัฒนาการอาชีพ</t>
  </si>
  <si>
    <t>รายละเอียดโครงการพัฒนา</t>
  </si>
  <si>
    <t>ที่</t>
  </si>
  <si>
    <t>วัตถุประสงค์</t>
  </si>
  <si>
    <t>เป้าหมาย</t>
  </si>
  <si>
    <t>(ผลผลิตของโครงการ)</t>
  </si>
  <si>
    <t>ผลลัพธ์ที่คาดว่าจะได้รับ</t>
  </si>
  <si>
    <t>หน่วยงานที่รับผิดชอบ</t>
  </si>
  <si>
    <t xml:space="preserve"> </t>
  </si>
  <si>
    <t>อบต.</t>
  </si>
  <si>
    <t>ส่วนโยธา</t>
  </si>
  <si>
    <t>อบจ.</t>
  </si>
  <si>
    <t>โครงการส่งเสริมและสนับสนุนงบประมาณให้กับกลุ่มอาชีพในตำบล หมู่ที่ 1 - 11</t>
  </si>
  <si>
    <t>โครงการปรับปรุงแหล่งท่องเที่ยวน้ำตกหนานเตย - ผาทอง หมู่ที่  10</t>
  </si>
  <si>
    <t xml:space="preserve">3,000,000
</t>
  </si>
  <si>
    <t xml:space="preserve">งบประมาณ (บาท) </t>
  </si>
  <si>
    <t xml:space="preserve"> - เพื่อให้มีเส้นทางสัญจรไปยังแหล่งท่องเที่ยวได้สะดวกยิ่งขึ้น , เพื่อเพิ่มศักยภาพการท่องเที่ยวในตำบล</t>
  </si>
  <si>
    <t>1.2 แนวทางการพัฒนาอุตสาหกรรมและการโยธา</t>
  </si>
  <si>
    <t>เพื่อกักเก็บน้ำไว้ใช้ในการเกษตรในช่วงฤดูแล้งและระบายน้ำในช่วงฤดูฝน</t>
  </si>
  <si>
    <t xml:space="preserve"> - ประชาชนและสัตว์เลี้ยงมีน้ำเพียงพอในหน้าแล้ง                       - น้ำไหลผ่านสะดวก ลดปัญหาน้ำท่วมบ้านเรือนและพื้นที่เกษตร</t>
  </si>
  <si>
    <t>เพื่อประชาชนได้รับความสะดวกในการสัญจรไปมาและขนส่งผลิตผล</t>
  </si>
  <si>
    <t>ประชาชนใช้เส้นทางในการคมนาคมขนส่งได้สะดวกมากยิ่งขึ้น</t>
  </si>
  <si>
    <t>โครงการขุดลอกคูและก่อสร้างท่อเหลี่ยม จุดบ้านนายไข่นุ้ย  พรหมเดิม หมู่ที่ 2</t>
  </si>
  <si>
    <t>ลดน้ำท่วมขังในช่วงฤดูฝนทำให้ประชาชนได้รับความสะดวกเพิ่มขึ้น</t>
  </si>
  <si>
    <t>ประชาชนมีน้ำประปาเพื่อการอุปโภคบริโภคทุกครัวเรือน</t>
  </si>
  <si>
    <t>โครงการซ่อมแซมถนนทางเท้าคอนกรีต สายควนไม้ไผ่หมู่ที่ 2</t>
  </si>
  <si>
    <t>1. บุกเบิกถนนต่อจากสายน้ำตก            กว้าง 4   เมตร ยาว 500 เมตร
2. ปรับปรุงภูมิทัศน์รอบ ๆน้ำตก</t>
  </si>
  <si>
    <t>จำนวนครัวเรือนผู้ใช้ไฟฟ้าในตำบลเพิ่มขึ้น</t>
  </si>
  <si>
    <t>สำนักงานปลัด</t>
  </si>
  <si>
    <t>ผู้ที่สัญจรไปมามีความปลอดภัย</t>
  </si>
  <si>
    <t>ประชาชนมีน้ำเพื่อการเกษตรตลอดปี</t>
  </si>
  <si>
    <t>เพื่อระบายน้ำในฤดูฝนได้อย่างมีประสิทธิภาพและเพิ่มความสะดวกในการคมนาคมขนส่ง</t>
  </si>
  <si>
    <t>ประชาชนได้รับความสะดวกในการสัญจรไปมาและป้องกันน้ำท่วมขัง</t>
  </si>
  <si>
    <t>โครงการก่อสร้างถนนคสล./ลาดยาง สายแยกบ้านสบาย - ร.ร.บ้านน้ำขาว หมู่ที่  2 ,5</t>
  </si>
  <si>
    <t>โครงการก่อสร้างถนน คสล./ลาดยาง  สายสำนักหิน – คลองท่าทน หมู่ที่  2</t>
  </si>
  <si>
    <t>โครงการก่อสร้างถนน คสล./ลาดยาง สายซอยศาลาประชุม- คลองแกลบ หมู่ที่  2</t>
  </si>
  <si>
    <t>โครงการก่อสร้างถนน คสล./ลาดยาง สายคลองถ้วย ม.3-บ้านเขากิว ม.11</t>
  </si>
  <si>
    <t>โครงการก่อสร้างถนน คสล./ลาดยาง สายไสตึก ม.3 - ม.9 ต.ทุ่งปรัง</t>
  </si>
  <si>
    <t>โครงการก่อสร้างถนน คสล./ลาดยาง  ทางเข้าเขาพรง พร้อมท่อเหลี่ยม  หมู่ที่  4</t>
  </si>
  <si>
    <t>โครงการก่อสร้างถนน คสล./ลาดยาง  ซ.หลังบ้าน ผญ.สุภาพ  หมู่ที่ 5</t>
  </si>
  <si>
    <t>โครงการก่อสร้างถนน คสล./ลาดยาง  สายสัญญา  หมู่ที่ 5</t>
  </si>
  <si>
    <t>โครงการก่อสร้างถนน คสล./ลาดยาง สายฉลองรัฐฯ - เขาลุงช่วย หมู่ที่ 5</t>
  </si>
  <si>
    <t>อบจ.  อบต.</t>
  </si>
  <si>
    <t>โครงการก่อสร้างถนน คสล./ลาดยาง สายท้ายไผ่หนาม-หัวสะพานวัดเจดีย์  หมู่ที่ 6</t>
  </si>
  <si>
    <t>โครงการก่อสร้างถนน คสล./ลาดยาง สายบ้านนางตุ้ย-ศูนย์สาธิต หมู่ที่ 6</t>
  </si>
  <si>
    <t>โครงการก่อสร้างถนน คสล./ลาดยาง สายบ้านนายวิโรจน์ ใจห้าว-บ้านนายสมบวน ใจห้าวหมู่ที่ 6</t>
  </si>
  <si>
    <t>โครงการก่อสร้างถนน คสล./ลาดยาง สายบ้านนายฉลอง ใจห้าว - สะพานคลองเขาเต้ หมู่ที่ 6</t>
  </si>
  <si>
    <t>โครงการก่อสร้างถนน คสล./ลาดยาง สายสามแยกบ้านพังปริง-บ้านโพธิ์เสด็จ หมู่ที่ 6</t>
  </si>
  <si>
    <t>โครงการก่อสร้างถนน คสล./ลาดยาง สายคลองลุ่มปริก หมู่ที่ 6</t>
  </si>
  <si>
    <t>โครงการก่อสร้างถนน คสล./ลาดยาง สายวัดเจดีย์-ม่วงข้าวแพง หมู่ที่ 7</t>
  </si>
  <si>
    <t>โครงการก่อสร้างถนน คสล./ลาดยาง สายสามแยกพังโก หมู่ที่ 7</t>
  </si>
  <si>
    <t>โครงการก่อสร้างถนน คสล./ลาดยาง ซอยแสงแดด หมู่ที่ 7</t>
  </si>
  <si>
    <t>โครงการก่อสร้างถนน คสล./ลาดยาง สายทุ่งพังกำ-พังเลา หมู่ที่ 8</t>
  </si>
  <si>
    <t>โครงการก่อสร้างถนน คสล./ลาดยาง ซอยราชปราศรัย ระยะที่ 2หมู่ที่ 9</t>
  </si>
  <si>
    <t>โครงการก่อสร้างถนน คสล./ลาดยาง ซอยวังหิน หมู่ที่ 9</t>
  </si>
  <si>
    <t>โครงการก่อสร้างถนน คสล./ลาดยาง ซอยแสงแดดหมู่ที่ 9</t>
  </si>
  <si>
    <t>โครงการก่อสร้างถนน คสล./ลาดยาง ซอยแสงจันทร์ หมู่ที่ 9</t>
  </si>
  <si>
    <t>โครงการส่งเสริมประชาธิปไตย</t>
  </si>
  <si>
    <t>เพื่อสนับสนุนการพัฒนาประชาธิปไตยภาคพลเมือง เพื่อการพัฒนาศักยภาพผู้นำชุมชน</t>
  </si>
  <si>
    <t>สนับสนุนการพัฒนาประชาธิปไตยภาคพลเมือง , สนับสนุนการจัดทำระบบข้อมูลข่าวสารเพื่อการพัฒนาชุมชน , สร้างเครือข่ายเพื่อการพัฒนาชุมชนความเสมอภาค สิทธิเสรีภาพ</t>
  </si>
  <si>
    <t>ผู้นำ/ประชาชนมีความรู้ความเข้าใจและมีส่วนร่วมในกระบวนการประชาธิปไตย</t>
  </si>
  <si>
    <t>โครงการก่อสร้างลานกีฬาหมู่บ้าน  หมู่ที่  1-11</t>
  </si>
  <si>
    <t>โครงการจัดซื้ออาหารเสริม(นม) ให้แก่ศูนย์พัฒนาเด็กเล็ก</t>
  </si>
  <si>
    <t>จัดทำแผนที่ภาษี อบต.ทั้ง  11 หมู่บ้าน</t>
  </si>
  <si>
    <t>โครงการจัดซื้อครุภัณฑ์ยานพาหนะและขนส่ง</t>
  </si>
  <si>
    <t xml:space="preserve"> - จัดซื้อรถบรรทุกตามมาตรฐานครุภัณฑ์ ปี พ.ศ.2555 จำนวน 1 คัน</t>
  </si>
  <si>
    <t xml:space="preserve"> - เพื่อจัดซื้อรถบรรทุกขนาด 6 ตัน 6 ล้อ</t>
  </si>
  <si>
    <t>ประชาชนได้รับความสะดวก และ ได้รับการช่วยเหลืออย่างรวดเร็ว</t>
  </si>
  <si>
    <t>โครงการส่งเสริมการสืบทอดภูมิปัญญา ประเพณี วัฒนธรรมท้องถิ่น  หมู่ที่ 1 – 11</t>
  </si>
  <si>
    <t>เพื่อสืบสานประเพณี วัฒนธรรมท้องถิ่น, เพื่อส่งเสริมการสืบทอดภูมิปัญญาท้องถิ่น</t>
  </si>
  <si>
    <t>1.จัดกิจกรรมและเข้าร่วมกิจกรรมด้านประเพณี วัฒนธรรม เช่น ประเพณีสงกรานต์, วันลอยกระทงฯ และประเพณีอื่นๆ ที่สำคัญของชุมชน 2. สำรวจข้อมูลภูมิปัญญาท้องถิ่น สร้างเป็นองค์ความรู้ เผยแพร่ให้แก่คนในท้องถิ่น</t>
  </si>
  <si>
    <t>ประชาชนหวงแหนสืบทอดและมีความภาคภูมิใจในภูมิปัญญาประเพณี วัฒนธรรมท้องถิ่น</t>
  </si>
  <si>
    <t>โครงการรณรงค์ป้องกันการแพร่ระบาดและแก้ไขปัญญายาเสพติด</t>
  </si>
  <si>
    <t>จัดอบรม เข้าค่าย ตลอดกิจกรรมต่าง ๆ ที่เกี่ยวข้องกับการป้องกันการแพร่ระบาดและแก้ไขปัญหายาเสพติดในชุมชน</t>
  </si>
  <si>
    <t>เพื่อลดการแพร่ระบาดและแก้ไขปัญหายาเสพติดในพื้นที่ตำบลฉลอง</t>
  </si>
  <si>
    <t xml:space="preserve"> - เพื่อส่งเสริมความรู้ความเข้าใจในการจัดการสาธารณภัยของผู้บริหาร ,พนักงาน-ลูกจ้าง, สมาชิก อปพร. และ ส.อบต.เตรียมความพร้อมเมื่อเกิดเหตุสาธารณภัย , เพื่อซักซ้อมการป้องกันและบรรเทาสาธารณภัย, เพื่อจัดหาสถานที่ และอุปกรณ์การช่วยเหลือเมื่อเกิดสาธารณภัย</t>
  </si>
  <si>
    <t xml:space="preserve">1. จัดกิจกรรม/ส่งเข้ารับการฝึกอบรม/ทบทวนความรู้ความเข้าใจในการจัดการสาธารณภัยของผู้บริหาร ,พนักงาน-ลูกจ้าง, สมาชิก อปพร. และ ส.อบต. ในเขตพื้นที่ 2. ซักซ้อมการป้องกันและบรรเทาสาธารณภัย 3. จัดหาสถานที่ และอุปกรณ์ เครื่องมือ เครื่องใช้ในการช่วยเหลือ ที่จำเป็น </t>
  </si>
  <si>
    <t>ทุกภาคส่วน มีความรู้ ความสามารถ ความชำนาญในการป้องกันและบรรเทาสาธารณภัย สามารถทำงานเชิงบูรณาการในการให้ความช่วยเหลือผู้ประสบภัย</t>
  </si>
  <si>
    <t>ส่วนการคลังส่วนโยธาสำนักงานปลัด</t>
  </si>
  <si>
    <t>โครงการซ่อมแซมถนนสายต้นไทร - น้ำตกผาทอง หมู่ที่ 2</t>
  </si>
  <si>
    <t>โครงการขุดคูวางท่อน้ำลงคลองท่าน้อย หมู่ที่  4</t>
  </si>
  <si>
    <t>ป้องกันปัญหาน้ำท่วมขัง</t>
  </si>
  <si>
    <t>โครงการก่อสร้างท่อเหลี่ยม  หมู่ที่  4</t>
  </si>
  <si>
    <t>ส่วนโยธา        ส่วนการคลัง</t>
  </si>
  <si>
    <t>ส่วนโยธา สำนักงานปลัด</t>
  </si>
  <si>
    <t>ส่วนโยธา ส่วนการคลัง สำนักงานปลัด</t>
  </si>
  <si>
    <t>ส่วนโยธา  ส่วนการคลังสำนักงานปลัด</t>
  </si>
  <si>
    <t>ซ่อมแซมปรับปรุงครุภัณฑ์  วัสดุอุปกรณ์  เครื่องมือ เครื่องใช้ให้มีประสิทธภาพ สามารถใช้งานได้ตามปกติ</t>
  </si>
  <si>
    <t>ส่วนโยธา ส่วนการคลังสำนักงานปลัด</t>
  </si>
  <si>
    <t>ส่วนการคลัง ส่วนโยธาสำนักงานปลัด</t>
  </si>
  <si>
    <t>ส่วนโยธาสำนักงานปลัด</t>
  </si>
  <si>
    <t>ส่วนโยธา  สำนักงานปลัด</t>
  </si>
  <si>
    <t>เพื่อก่อสร้างสาธารณูปโภคพื้นฐาน เพิ่มศักยภาพของพื้นที่รองรับการเติบโตของภาคการท่องเที่ยวชุมชน</t>
  </si>
  <si>
    <t>ประชาชนมีน้ำประปาเพื่อการอุปโภคบริโภคครัวเรือน</t>
  </si>
  <si>
    <t>โครงการติดตั้ง&amp;ซ่อม แซมไฟฟ้าแสงสว่างสาธารณะหมู่ที่ 1-11</t>
  </si>
  <si>
    <t>โครงการขุดลอกคูคลองหมู่บ้าน หมู่ที่  1-11</t>
  </si>
  <si>
    <t>โครงการขยายเขตไฟฟ้าตำบลฉลอง หมู่ที่ 1-11</t>
  </si>
  <si>
    <t>ประชาชนได้รับความสะดวกในการสัญจรไปมา</t>
  </si>
  <si>
    <t xml:space="preserve"> อบจ. อบต.</t>
  </si>
  <si>
    <t xml:space="preserve">ก่อสร้างถนน คสล. กว้าง 4 เมตร ยาว 400 เมตร หนา 0.15 เมตร เมตร ไหล่ทางหินคลุกข้างละ 0.50 ม. </t>
  </si>
  <si>
    <t>เพื่อระบายน้ำในฤดูฝนได้อย่างมีประสิทธิ ภาพ และเพิ่มความสะดวกในการคมนาคมขนส่ง</t>
  </si>
  <si>
    <t>โครงการบุกเบิกถนนสาย เขากลาง 
หมู่ที่ 5</t>
  </si>
  <si>
    <t>โครงการบุกเบิกถนนสายบ้านนายนิคม- นายสมศักดิ์ หมู่ที่  5</t>
  </si>
  <si>
    <t>ป้องกันน้ำท่วมขัง</t>
  </si>
  <si>
    <t>ขุดลอกคลองเอาสิ่งปฏิกูลและสิ่งกีดขวางการไหลของน้ำออกคลองท่าน้อย,คูสายปลักปลา-บ้านยาน, คลองไสอ้อย,คลองบอด,สายบ้านนางแสง  เพชรชู - คลองไทร, คูห้วยเตย, คลองเขาเต้ และคูสายอื่นๆ</t>
  </si>
  <si>
    <t>โครงการก่อสร้างท่อเหลี่ยม คสล.ภายในหมู่บ้าน  หมู่ที่  7</t>
  </si>
  <si>
    <t xml:space="preserve">ก่อสร้างท่อเหลี่ยม คสล. ภายในหมู่บ้าน จำนวน 4 จุด   (สายบ้านทับท้อน, สายกลางทุ่งพังกำ, สายถนนชลประทานสาย3 และสายอื่นๆ) </t>
  </si>
  <si>
    <t>ป้องกันและแก้ไขน้ำท่วมขัง บ้านเรือนประชาชน และพื้นที่เกษตร</t>
  </si>
  <si>
    <t>เพื่อให้ใช้เป็นสถานที่ประชุมสำหรับหมู่บ้าน และเพื่อเป็นอาคารเอนกประสงค์ให้กับชุมชน</t>
  </si>
  <si>
    <t>ประชาชนได้รับความสะดวกในการประชุม และทำกิจกรรมร่วมกันภายในหมู่บ้าน</t>
  </si>
  <si>
    <t>ก่อสร้างอาคาร ตามแบบที่อบต.กำหนด จำนวน 1 หลัง/หมู่บ้าน</t>
  </si>
  <si>
    <t>ประชาชนมีน้ำใช้เพื่อเกษตรกรรมอย่างเพียงพอ</t>
  </si>
  <si>
    <t>1  ยุทธศาสตร์ด้านเศรษฐกิจ</t>
  </si>
  <si>
    <t>เพื่อลดปัญหามลพิษด้านกลิ่น และสามารถนำสิ่งปฏิกูลมาใช้ให้เกิดประโยชน์</t>
  </si>
  <si>
    <t>ประชาชนสามารถลดปัญหาจากกลิ่นและสิ่งปฏิกูลพร้อมทั้งได้ใช้ก๊าซจากธรรมชาติ</t>
  </si>
  <si>
    <t>ก่อสร้างบ่อก๊าซชีวภาพ ตามแบบมาตรฐาน หมู่ที่  3  จำนวน 2 จุด ปี 57=บริเวณบ้านนายเจริญ เพชรนุ้ย,บ้านเขาพรง, หมู่ที่  4  ปี 56  จำนวน 1  จุด บริเวณบ้านนายเจริญ, หมู่ที่ 5 ก่อสร้างปี 56, และหมู่ที่ 11 จำนวน 1 จุด ,หมู่ที่ 9 จำนวน 1 จุด ก่อสร้างปี 57 และทุกหมู่บ้านที่มีความพร้อม</t>
  </si>
  <si>
    <t>โครงการจัดหาสถานที่ และอาคารในการรวบรวมผลผลิตทาง ด้านการเกษตรหมู่ที่ 6 ,หมู่ที่  8</t>
  </si>
  <si>
    <t>เพื่อรวบรวมผลผลิตทางการเกษตรจำหน่ายโดยตรง และเพื่อเป็นสถานที่จำหน่ายปุ๋ย ยาเคมี,อุปกรณ์ทางเกษตรต่อไป</t>
  </si>
  <si>
    <t xml:space="preserve">ก่อสร้างอาคารชั้นเดียว  ขนาดกว้าง 8เมตร ยาว  15  เมตร  </t>
  </si>
  <si>
    <t>เกษตรกรขายผลผลิตได้ราคาสูงขึ้น มีการรวมกลุ่มสร้างความสามัคคีเพิ่มมากขึ้น</t>
  </si>
  <si>
    <t>โครงการส่งเสริมให้มีอาสาสมัครปศุสัตว์และสนับสนุนอุปกรณ์ในการผสมเทียมหมู่ที่ 1-11</t>
  </si>
  <si>
    <t>เพื่อส่งเสริมการประกอบอาชีพของเกษตรกร</t>
  </si>
  <si>
    <t>จัดจ้างอาสาสมัครปศุสัตว์และจัดหาอุปกรณ์ในการผสมเทียม</t>
  </si>
  <si>
    <t>ได้รับความสะดวกในการประกอบอาชีพ และหารายได้เสริม</t>
  </si>
  <si>
    <t>เพื่อลดค่าใช้จ่ายของเกษตรกรในการจัดซื้อปุ๋ย</t>
  </si>
  <si>
    <t xml:space="preserve">จัดตั้งโรงงานผลิตปุ๋ยใช้เองในหมู่บ้าน พร้อมจัดหาเครื่องมือ อุปกรณ์ในการผลิตปุ๋ย  </t>
  </si>
  <si>
    <t>ประชาชนมีรายได้เพิ่มขึ้นและสามารถลดรายจ่ายลงได้</t>
  </si>
  <si>
    <t>ก่อสร้างร้านค้าสหกรณ์ บริเวณโรงรมยาง  หมู่ที่ 5</t>
  </si>
  <si>
    <t>โครงการก่อสร้างโรงงานผลิตปุ๋ย, ยาฆ่าศัตรูพืช หมู่ที่ 6 , ม.8</t>
  </si>
  <si>
    <t xml:space="preserve">เพื่อให้ประชาชนมีได้บริโภคสินค้าที่ราคาถูกและมีเพียงพอ </t>
  </si>
  <si>
    <t>ประชาชนมีการรวมกลุ่มกันและมีสินค้าบริการใกล้บ้าน</t>
  </si>
  <si>
    <t>ก่อสร้างร้านค้าชุมชน  เพื่อจำหน่ายผลิตภัณฑ์ / สินค้า ให้กับประชาชน
ในหมู่บ้าน  และในตำบล</t>
  </si>
  <si>
    <t>โครงการสนับสนุนส่งเสริมการทำปุ๋ยหมัก (ปุ๋ยอินทรีย์)  หมู่ที่  1-11</t>
  </si>
  <si>
    <t>สร้างรายได้เสริมให้กับกลุ่ม และต่อยอดกลุ่มให้มีศักยภาพเพิ่มมากขึ้น</t>
  </si>
  <si>
    <t xml:space="preserve">ก่อสร้างโรงเรือนทำปุ๋ยหมัก,ปุ๋ยอินทรีย์,ตามแบบมาตรฐาน  /ส่งเสริมการทำปุ๋ยชีวภาพ  โดยมีหมู่ที่ 1 ,9 เป็นเป้าหมายหลัก    </t>
  </si>
  <si>
    <t>ประชาชนสามารถลดค่าใช้จ่ายและเพิ่มรายได้ในการขายปุ๋ย</t>
  </si>
  <si>
    <t>ประชาชนสามารถรู้ความเป็นกรดเป็นด่างของดินและสามารถปรับปรุงพื้นที่ให้มีประสิทธิภาพ</t>
  </si>
  <si>
    <t>จัดซื้อพันธุ์สัตว์น้ำปล่อยแหล่งน้ำธรรมชาติภายในตำบล หมู่ที่ 1 – 11</t>
  </si>
  <si>
    <t>เพื่อเพิ่มพันธุ์สัตว์น้ำให้มีตามธรรมชาติมากขึ้น และเพิ่มรายได้ให้กับประชาชนในหมู่บ้าน</t>
  </si>
  <si>
    <t>จัดหาพันธุ์สัตว์น้ำปล่อยตามแหล่งธรรมชาติในพื้นที่อนุรักษ์ของชุมชนในตำบล</t>
  </si>
  <si>
    <t>ประชาชนสามารถ
มีรายได้เสริมจากการจับกบขาย</t>
  </si>
  <si>
    <t>โครงการจัดตั้งแหล่งเรียนรู้ทางการเกษตรในตำบล</t>
  </si>
  <si>
    <t>เพื่อให้เกษตรกรสามารถพัฒนาอาชีพของตนเองให้มีประสิทธิภาพ รวมถึงรับรู้วิทยาการด้านการเกษตรใหม่ ๆ</t>
  </si>
  <si>
    <t>จัดตั้งโรงเรียนเกษตรกรขึ้น  โดยใช้อาคารของศูนย์สาธิต  ในการให้ความรู้ทั้งภาคทฤษฎีและภาคปฏิบัติ</t>
  </si>
  <si>
    <t>เกษตรกรมีความรู้ในด้านการเกษตรเพิ่มขึ้น รวมถึงรับรู้ข้อมูลข่าวสารด้านการเกษตร</t>
  </si>
  <si>
    <t>โครงการก่อสร้างช่องบังคับสัตว์  หมู่ที่ 1-11</t>
  </si>
  <si>
    <t>เพื่อเพิ่มความสะดวกในการฉีดวัคซีนโค และกระบือของราษฎร</t>
  </si>
  <si>
    <t>ก่อสร้างช่องบังคับสัตว์  แบบ  2  ช่อง</t>
  </si>
  <si>
    <t>2.  ยุทธศาสตร์ด้านการบริการชุมชนและสังคม</t>
  </si>
  <si>
    <t>2.1  แนวทางพัฒนาการสร้างความเข้มแข็งของชุมชน</t>
  </si>
  <si>
    <t>โครงการเสียงตามสาย
หมู่ที่  1-11</t>
  </si>
  <si>
    <t>เพื่อให้ประชาชนได้รับข้อมูลข่าวสารและประชาสัมพันธ์ข่าวสารต่าง ๆ</t>
  </si>
  <si>
    <t>ติดตั้งระบบเสียงตามสาย,หอกระจายข่าว    หมู่บ้านทุกหมู่บ้าน</t>
  </si>
  <si>
    <t>ประชาชนได้รับข้อมูลข่าวสารและประชาสัม-พันธ์ข่าวสารต่าง  ๆ</t>
  </si>
  <si>
    <t xml:space="preserve">  1.1  แนวทางพัฒนาการอาชีพ</t>
  </si>
  <si>
    <t xml:space="preserve">  1.2  แนวทางพัฒนาอุตสาหกรรมและการโยธา</t>
  </si>
  <si>
    <t xml:space="preserve">  1.3  แนวทางพัฒนาการเกษตร</t>
  </si>
  <si>
    <t xml:space="preserve">  2.1  แนวทางพัฒนาการสร้างความเข้มแข็งชุมชน</t>
  </si>
  <si>
    <t xml:space="preserve">  2.2  แนวทางพัฒนาการศาสนา วัฒนธรรมและนันทนาการ</t>
  </si>
  <si>
    <t xml:space="preserve">  2.3  แนวทางพัฒนาการศึกษา</t>
  </si>
  <si>
    <t xml:space="preserve">  2.4  แนวทางพัฒนาการสาธารณสุข</t>
  </si>
  <si>
    <t xml:space="preserve">  3.1 แนวทางพัฒนาบริหารจัดการ</t>
  </si>
  <si>
    <t xml:space="preserve">  3.2  แนวทางพัฒนาด้านเคหะและชุมชน</t>
  </si>
  <si>
    <t xml:space="preserve">  4.1  แนวทางพัฒนาบุคลากร</t>
  </si>
  <si>
    <t xml:space="preserve">  4.2  แนวทางพัฒนาการบริการจัดการ</t>
  </si>
  <si>
    <t>รวมทั้งหมด</t>
  </si>
  <si>
    <t>โครงการจัดซื้อหนังสือพิมพ์ให้กับหมู่บ้าน หมู่ที่ 1 – 11</t>
  </si>
  <si>
    <t>เพื่อให้ชาวบ้านได้รับรู้ข้อมูลข่าวสาร ทันต่อเหตุการณ์ต่าง ๆ</t>
  </si>
  <si>
    <t>จัดซื้อหนังสือพิมพ์ให้กับหมู่บ้าน 
ทั้ง  11  หมู่บ้าน</t>
  </si>
  <si>
    <t>ประชาชนมีความรู้เพิ่มขึ้น</t>
  </si>
  <si>
    <t xml:space="preserve">สนับสนุนเบี้ยยังชีพ ผู้ป่วยโรคเอดส์ </t>
  </si>
  <si>
    <t xml:space="preserve">เพื่อเป็นสวัสดิการสงเคราะห์ผู้ป่วยโรคเอดส์ </t>
  </si>
  <si>
    <t xml:space="preserve">สงเคราะห์เบี้ยยังชีพแก่ผู้ป่วยโรคเอดส์ </t>
  </si>
  <si>
    <t>ผู้ป่วยโรคเอดส์  มีคุณภาพชีวิตที่ดีขึ้น</t>
  </si>
  <si>
    <t>โครงการป้องกันและบรรเทาสาธารณภัย</t>
  </si>
  <si>
    <t>อบต.มีสถานที่ที่เหมาะสมและเพียงพอไว้บริการประชาชน</t>
  </si>
  <si>
    <t>โครงการปรับปรุง/ซ่อมแซมถนนสายหลักและสายซอย ในหมู่บ้าน  หมู่ที่ 1 – 11</t>
  </si>
  <si>
    <t>สถ.    อบจ. อบต.</t>
  </si>
  <si>
    <t>ปี 2559</t>
  </si>
  <si>
    <t>แผนพัฒนาสามปี  (พ.ศ. 2557 – 2559)</t>
  </si>
  <si>
    <t xml:space="preserve">สำนักงาน
ปลัดอบต.
</t>
  </si>
  <si>
    <t xml:space="preserve"> - เพื่อสนับสนุนกลุ่มอาชีพที่มีการรวมกลุ่มกันประกอบอาชีพเสริม ให้ดำเนินงานอย่างต่อเนื่อง                 </t>
  </si>
  <si>
    <t xml:space="preserve"> - เพื่อจัดกิจกรรม /จัดการอบรม ศึกษาดูงานให้ความรู้แก่กลุ่มอาชีพ</t>
  </si>
  <si>
    <t xml:space="preserve"> - เพื่อส่งเสริมการรวมกลุ่มอาชีพที่ก่อตั้งขึ้นใหม่ </t>
  </si>
  <si>
    <t xml:space="preserve"> - กลุ่มอาชีพต่าง ๆ ในแต่ละหมู่บ้าน</t>
  </si>
  <si>
    <t xml:space="preserve"> - ชุมชนมีความเข้มแข็ง</t>
  </si>
  <si>
    <t xml:space="preserve"> - ประชาชนมีงาน มีรายได้มากขึ้น</t>
  </si>
  <si>
    <t xml:space="preserve"> - เพื่อบุกเบิกถนนต่อจากสายทางขึ้นน้ำตก กว้าง 5 เมตร ยาว 300 เมตร
 - เพื่อก่อสร้างป้อมยาม คสล.ทางขึ้นน้ำตกขนาด 4x6 เมตร จำนวน 1 หลัง
 - เพื่อก่อสร้างห้องน้ำ ห้องส้วม คสล. ขนาด 2.50 x 5 เมตร จำนวน 2 ห้อง
 -เพื่อจัดสร้างศาลา คสล. ที่พักนักท่องเที่ยว ขนาด 6x9 เมตร จำนวน 1 หลัง                                           - เพื่อก่อสร้างทางเท้าคอนกรีต กว้าง 1 ม.
ตามแนวลำธารไปสู่น้ำตก</t>
  </si>
  <si>
    <t xml:space="preserve"> - ถนน กว้าง 5 ม. ยาว 300 ม.                         - ป้อมยาม คสล. ขนาด 4x6 ม. จำนวน 1 หลัง      - ห้องน้ำ ห้องส้วม คสล. ขนาด 2.5x5 ม. จำนวน 2 ห้อง                            - ศาลา คสล. ขนาด 6x9 ม. จำนวน 1 หลัง             - ทางเท้าคอนกรีต </t>
  </si>
  <si>
    <t xml:space="preserve"> - จำนวนนักท่องเที่ยว เพิ่มขึ้น                       - รายได้ภาคบริการ จากการท่องเที่ยวเพิ่มขึ้น</t>
  </si>
  <si>
    <t>หมู่ที่ 4 บ้านดอนม่วง</t>
  </si>
  <si>
    <t xml:space="preserve"> -เพื่อระบายน้ำในฤดูฝนได้อย่างมีประสิทธิภาพ แก้ไขปัญหาน้ำท่วมบ้านเรือนประชาชนและพื้นที่เกษตร</t>
  </si>
  <si>
    <t xml:space="preserve"> - กิจกรรม /การฝึกอบรม /การศึกษาดูงาน ของกลุ่มอาชีพ</t>
  </si>
  <si>
    <t>หมู่ที่ 1 บ้านท่าควาย</t>
  </si>
  <si>
    <t>หมู่ที่ 2 บ้านคลองไทร</t>
  </si>
  <si>
    <t>ถนน คสล. หรือลาดยาง กว้าง 5 เมตร ยาว 300 เมตร หนา 0.15 เมตร ไหล่ทางหินคลุกข้างละ 0.50 เมตร</t>
  </si>
  <si>
    <t>ถนน คสล. หรือลาดยางกว้าง 5 เมตร ยาว 200 เมตร หนา 0.15 เมตร ไหล่ทางหินคลุกข้างละ 0.50 เมตร</t>
  </si>
  <si>
    <t xml:space="preserve"> - เพื่อระบายน้ำในฤดูฝนได้อย่างมีประสิทธิภาพ                                   - เพื่อขุดลอกคูเอาสิ่งปฏิกูลและสิ่งกีดขวางการไหลของน้ำออก พร้อมก่อสร้างท่อเหลี่ยม คสล. ขนาด  1.80 x 2.30 เมตร  1  ช่องทาง  จุดบ้านนายไข่นุ้ย  พรหมเดิม และจุดอื่นๆ</t>
  </si>
  <si>
    <t xml:space="preserve"> - คูคลอง                      - ท่อเหลี่ยม คสล. ขนาด  1.80 x 2.30 เมตร  1  ช่องทาง  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</si>
  <si>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 กว้าง 4 เมตร ยาว 400 เมตร หนา 0.15 เมตร ไหล่ทางหินคลุกข้างละ 0.50 เมตร</t>
  </si>
  <si>
    <t xml:space="preserve"> - ถนน คสล. หรือลาดยาง กว้าง 4 เมตร ยาว 400 เมตร หนา 0.15 เมตร ไหล่ทางหินคลุกข้างละ 0.50 เมตร</t>
  </si>
  <si>
    <t xml:space="preserve"> - ถนน คสล. หรือลาดยาง กว้าง 4 เมตร ยาว 200 เมตร หนา 0.15 เมตร ไหล่ทางหินคลุกข้างละ 0.50 เมตร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</si>
  <si>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 กว้าง 4 เมตร ยาว 200 เมตร หนา 0.15 เมตร ไหล่ทางหินคลุกข้างละ 0.50 เมตร</t>
  </si>
  <si>
    <t xml:space="preserve"> - เพื่อประชาชนได้รับความสะดวกในการสัญจรไปมา  และขนส่งผลิตผล       - เพื่อก่อสร้างสะพานภายในตำบล ตามแบบที่อบต. กำหนด ตามจุดข้ามคลองท่าน้อย,คลองลุ่มปริก,คลองขุด,คลองห้วยซำ,คลองไดและคลองอื่น ๆ </t>
  </si>
  <si>
    <t xml:space="preserve">ถนนหินคลุกกว้าง  4  เมตร  ยาว  800  เมตร  </t>
  </si>
  <si>
    <t xml:space="preserve"> - เพื่อประชาชนได้รับความสะดวกในการสัญจรไปมาและขนส่งผลิตผล         - เพื่อบุกเบิกถนนกว้าง  4  ม. ยาว  800 ม.  โดยทำผิวจราจรหินคลุก</t>
  </si>
  <si>
    <t xml:space="preserve"> - เพื่อประชาชนได้รับความสะดวกในการสัญจรไปมาและขนส่งผลิตผล         - เพื่อซ่อมแซมปรับปรุงถนนที่ชำรุด</t>
  </si>
  <si>
    <t>ถนนทางเท้าคอนกรีต</t>
  </si>
  <si>
    <t xml:space="preserve"> - เพื่อประชาชนได้รับความสะดวกในการสัญจรไปมาและขนส่งผลิตผล         - เพื่อซ่อมแซมถนนที่ชำรุด</t>
  </si>
  <si>
    <t>ถนนสายต้นไทร-น้ำตกผาทอง</t>
  </si>
  <si>
    <t xml:space="preserve">ถนน คสล. หรือลาดยางกว้าง 4 ม.ยาว 1,000 ม. หนา 0.15 ม. ท่อระบายน้ำ 3 จุด </t>
  </si>
  <si>
    <t>หมู่ที่ 3 บ้านทุ่งเจ้าไชย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</si>
  <si>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 กว้าง 4 ม. ยาว 1,000 ม. หนา 0.15  ม.พร้อม วางท่อระบายน้ำ 3 จุด 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</si>
  <si>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หรือลาดยางกว้าง 5 ม. ยาว 1,700  ม. หนา 0.15  ม. ไหล่ทางหินคลุกข้างละ 0.50 ม. </t>
  </si>
  <si>
    <t xml:space="preserve">ถนน คสล.หรือลาดยาง กว้าง 5 เมตร ยาว 1,700 เมตร หนา 0.15 เมตร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</si>
  <si>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คสล.หรือลาดยาง กว้าง 4 ม.ยาว 1,000 ม. หนา 0.15 เมตร ไหล่ทางหินคลุกข้างละ 0.50 ม. </t>
  </si>
  <si>
    <t xml:space="preserve">ถนน คสล. หรือลาดยางกว้าง 4 ม. ยาว 1,000  ม.หนา 0.15  ม.ไหล่ทางหินคลุกข้างละ 0.50 ม. </t>
  </si>
  <si>
    <t xml:space="preserve"> - เพื่อประชาชนได้ใช้น้ำในการทำเกษตรตลอดปี                                - เพื่อก่อสร้างฝายน้ำล้น คลองไสสับ  จำนวน 1 จุด</t>
  </si>
  <si>
    <t>ฝายน้ำล้น คลองไสสับ  จำนวน 1 จุด</t>
  </si>
  <si>
    <t xml:space="preserve"> - เพื่อระบายน้ำในฤดูฝนได้อย่างมีประสิทธิภาพและเพิ่มความสะดวกในการคมนาคมขนส่ง                           - เพื่อก่อสร้างท่อเหลี่ยม คสล.ขนาด 1.80 x 2.30 ม 2  ช่องทาง สายคลองถ้วย  จำนวน  1  จุด , สายบ้านนายเกลา-นาหัน จำนวน 1 จุด</t>
  </si>
  <si>
    <t xml:space="preserve">โครงการบุกเบิกถนนสายบ้านนายหนูเชียร-นายสถิต </t>
  </si>
  <si>
    <t>โครงการบุกเบิกถนนสาย ในโบ้-คลองไสสับ</t>
  </si>
  <si>
    <t xml:space="preserve">โครงการก่อสร้างถนน คสล./ลาดยาง  สาย นาหัน-วัดกลาง  </t>
  </si>
  <si>
    <t xml:space="preserve">โครงการก่อสร้างฝายน้ำล้น </t>
  </si>
  <si>
    <t xml:space="preserve">โครงการก่อสร้างท่อเหลี่ยม  </t>
  </si>
  <si>
    <t xml:space="preserve"> - เพื่อประชาชนได้รับความสะดวกในการสัญจรไปมา  และขนส่งผลิตผล       - เพื่อบุกเบิกถนนกว้าง  4  เมตร  ยาว  1,000  เมตร  โดยทำผิวจราจรหินคลุก</t>
  </si>
  <si>
    <t>ถนนกว้าง  4  เมตร  ยาว  1,000  เมตร  ผิวจราจรหินคลุก</t>
  </si>
  <si>
    <t xml:space="preserve"> - เพื่อประชาชนได้รับความสะดวกในการสัญจรไปมา  และขนส่งผลิตผล       - บุกเบิกถนนกว้าง  4  ม. ยาว  1,000 ม.  โดยทำผิวจราจรหินคลุก</t>
  </si>
  <si>
    <t xml:space="preserve"> - เพื่อประชาชนได้รับความสะดวกในการสัญจรไปมา  และขนส่งผลิตผล      - เพื่อบุกเบิกถนนกว้าง  4 ม. ยาว  1,000  ม. โดยทำผิวจราจรหินคลุก</t>
  </si>
  <si>
    <t>โครงการบุกเบิกถนนสายบ้านนายเกลา-คลองไสสับ ระยะที่ 2</t>
  </si>
  <si>
    <t>โครงการบุกเบิกถนนสายบ้านแข ม.3 - จดเขต ม.4</t>
  </si>
  <si>
    <t xml:space="preserve"> - เพื่อประชาชนได้รับความสะดวกในการสัญจรไปมา  และขนส่งผลิตผล       - เพื่อบุกเบิกถนนกว้าง  4 ม. ยาว  1,000  ม. โดยทำผิวจราจรหินคลุก</t>
  </si>
  <si>
    <t>ถนนกว้าง  4  เมตร  ยาว  1,000  เมตร ผิวจราจรหินคลุก</t>
  </si>
  <si>
    <t xml:space="preserve"> - เพื่อประชาชนได้รับความสะดวกในการสัญจรไปมาและขนส่งผลิตผล        - เพื่อก่อสร้างถนน คสล. กว้าง 4 ม. ยาว 250 ม. หนา 0.15 ม. ไหล่ทางหินคลุกข้างละ 0.50 ม. </t>
  </si>
  <si>
    <t xml:space="preserve">ถนน คสล.หรือลาดยาง กว้าง 4 เมตร ยาว 250 เมตร หนา 0.15 เมตร ไหล่ทางหินคลุกข้างละ 0.50 ม. </t>
  </si>
  <si>
    <t xml:space="preserve"> - เพื่อประชาชนได้รับความสะดวกในการสัญจรไปมา  และขนส่งผลิตผล      - บุกเบิกถนนกว้าง  4  เมตร  ยาว  1,000  เมตร  โดยทำผิวจราจรหินคลุก</t>
  </si>
  <si>
    <t>อบต. กรมทางหลวง</t>
  </si>
  <si>
    <t>หมู่ที่ 5 บ้านในดอน</t>
  </si>
  <si>
    <t>ถนน คสล. หรือลาดยางกว้าง 4  ม. ยาว 300 ม. หนา 0.15 ม. ไหล่ทางหินคลุก</t>
  </si>
  <si>
    <t xml:space="preserve">โครงการก่อสร้างถนน คสล./ลาดยาง สายเขาลุงช่วย  -  เขาใด 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</si>
  <si>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คสล.หรือลาดยาง กว้าง 4 ม. ยาว 200 ม. หนา 0.15 ม. ไหล่ทางหินคลุกข้างละ 0.50 ม.</t>
  </si>
  <si>
    <t>ถนน คสล.หรือลาดยาง กว้าง 4 เมตร ยาว 200 เมตร หนา 0.15 เมตร  ไหล่ทางหินคลุก</t>
  </si>
  <si>
    <t xml:space="preserve"> - เพื่อประชาชนได้รับความสะดวกในการสัญจรไปมาและขนส่งผลิตผล        - เพื่อก่อสร้างถนน คสล. หรือลาดยาง กว้าง 4 ม. ยาว 100 ม. หนา 0.15 ม.ไหล่ทางหินคลุกข้างละ 0.50 ม.</t>
  </si>
  <si>
    <t xml:space="preserve"> - เพื่อประชาชนได้รับความสะดวกในการสัญจรไปมาและขนส่งผลิตผล        - เพื่อก่อสร้างถนน คสล.หรือลาดยาง กว้าง 4 เมตร ยาว 250 เมตร หนา 0.15 เมตร เมตร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</si>
  <si>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      - เพื่อก่อสร้างถนน คสล. กว้าง 4 ม. ยาว 300 ม. หนา 0.15 ม. ไหล่ทางหินคลุกข้างละ 0.50 ม.</t>
  </si>
  <si>
    <t>ถนน คสล. กว้าง 4 ม. ยาว 300 ม. หนา 0.15 ม. ไหล่ทางหินคลุก</t>
  </si>
  <si>
    <t xml:space="preserve"> - เพื่อประชาชนได้รับความสะดวกในการสัญจรไปมาและขนส่งผลิตผล        - เพื่อก่อสร้างถนน คสล. กว้าง 4 ม. ยาว 150 ม. หนา 0.15 ม. ไหล่ทางหินคลุก</t>
  </si>
  <si>
    <t xml:space="preserve">ถนน คสล.หรือลาดยาง กว้าง 4 เมตร ยาว 250 เมตร หนา 0.15 เมตร </t>
  </si>
  <si>
    <t>โครงการก่อสร้างถนน คสล./ลาดยาง สายม.6-ม.5-ม.2</t>
  </si>
  <si>
    <t xml:space="preserve"> - เพื่อประชาชนได้รับความสะดวกในการสัญจรไปมาและขนส่งผลิตผล        - เพื่อก่อสร้างถนน คสล.หรือลาดยาง กว้าง 4 เมตร ยาว 1,000 เมตร หนา 0.15 เมตร เมตร ไหล่ทางหินคลุกข้างละ 0.50 ม.</t>
  </si>
  <si>
    <t>ถนน คสล. หรือลาดยางกว้าง 4  ม. ยาว 1,000 ม. หนา 0.15 ม. ไหล่ทางหินคลุก</t>
  </si>
  <si>
    <t>ถนน คสล. หรือลาดยางกว้าง 4 ม.ยาว 100 ม. หนา 0.15 ม. ไหล่ทางหินคลุก</t>
  </si>
  <si>
    <t>ถนน คสล.หรือลาดยาง กว้าง 4 เมตร ยาว 250 เมตร หนา 0.15 เมตร  ไหล่ทางหินคลุก</t>
  </si>
  <si>
    <t>ถนน คสล. หรือลาดยาง กว้าง 4  ม. ยาว 200 ม. หนา 0.15 ม. ไหล่ทางหินคลุก</t>
  </si>
  <si>
    <t xml:space="preserve"> - เพื่อประชาชนได้รับความสะดวกในการสัญจรไปมาและขนส่งผลิตผล        - เพื่อก่อสร้างถนน คสล.หรือลาดยาง กว้าง 4 ม. ยาว 200 ม. หนา 0.15 ม. ไหล่ทางหินคลุกข้างละ 0.50 ม. </t>
  </si>
  <si>
    <t xml:space="preserve">ถนน คสล. หรือลาดยางกว้าง 4 เมตร ยาว 200 เมตร หนา 0.15 เมตร เมตร ไหล่ทางหินคลุกข้างละ 0.50 ม. </t>
  </si>
  <si>
    <t xml:space="preserve">ก่อสร้างถนน คสล.หรือลาดยาง กว้าง 4 เมตร ยาว 250 เมตร หนา 0.15 เมตร  ไหล่ทางหินคลุกข้างละ 0.50 ม. </t>
  </si>
  <si>
    <t xml:space="preserve">ก่อสร้างถนน คสล. หรือลาดยางกว้าง 5 เมตร ยาว 600 เมตร หนา 0.15 เมตร 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</si>
  <si>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หรือลาดยางกว้าง 4 ม. ยาว 250 ม. หนา 0.15 ม.  ไหล่ทางหินคลุกข้างละ 0.50 ม</t>
  </si>
  <si>
    <t>ถนน คสล. หรือลาดยาง กว้าง 4 เมตร ยาว 150 เมตร หนา 0.15 เมตร  ไหล่ทางหินคลุก</t>
  </si>
  <si>
    <t xml:space="preserve">โครงการก่อสร้างถนน คสล./ลาดยาง  สายคลองแกลบ </t>
  </si>
  <si>
    <t xml:space="preserve">โครงการก่อสร้างถนน คสล./ลาดยาง  สายโคกหมาก </t>
  </si>
  <si>
    <t xml:space="preserve">โครงการก่อสร้างถนน คสล./ลาดยาง  สายหลัง ร.ร.ฉลองรัฐฯ  </t>
  </si>
  <si>
    <t xml:space="preserve">โครงการก่อสร้างถนน คสล./ลาดยาง  สายน้ำตก  </t>
  </si>
  <si>
    <t>โครงการก่อสร้างถนน คสล./ลาดยาง สายศาลาแท่นทอง</t>
  </si>
  <si>
    <t xml:space="preserve">โครงการก่อสร้างถนน คสล./ลาดยาง  สายวังเคียน </t>
  </si>
  <si>
    <t xml:space="preserve">โครงการก่อสร้างถนน คสล./ลาดยาง  สายพังมัด </t>
  </si>
  <si>
    <t xml:space="preserve">โครงการก่อสร้างท่อเหลี่ยม คสล.ภายในหมู่บ้าน  </t>
  </si>
  <si>
    <t>ถนน คสล. กว้าง 4 ม.ยาว 150 ม. หนา 0.15 ม. ไหล่ทางหินคลุก</t>
  </si>
  <si>
    <t xml:space="preserve">โครงการก่อสร้างถนน คสล. /ลาดยาง สายในฐาน </t>
  </si>
  <si>
    <t>โครงการก่อสร้างถนน คสล./ลาดยาง  สายเขาลุงช่วย-คลองแกลบ</t>
  </si>
  <si>
    <t xml:space="preserve">เพื่อประชาชนได้รับความสะดวกในการสัญจรไปมาและขนส่งผลิตผล        - เพื่อก่อสร้างถนน คสล. กว้าง 4 เมตร ยาว 400 เมตร หนา 0.15 เมตร 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</si>
  <si>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      - เพื่อก่อสร้างถนน คสล.หรือลาดยาง กว้าง 4 เมตร ยาว 200 เมตร หนา 0.15 เมตร 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</si>
  <si>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 กว้าง 4 เมตร ยาว 150 เมตร หนา 0.15 เมตร 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</si>
  <si>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     - - เพื่อก่อสร้างถนน คสล.หรือลาดยาง กว้าง 4 เมตร ยาว 200 เมตร หนา 0.15 เมตร 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</si>
  <si>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      - เพื่อก่อสร้างถนน คสล.หรือลาดยาง กว้าง 4 เมตร ยาว 300 เมตร หนา 0.15 เมตร ไหล่ทางหินคลุกข้างละ 0.50 ม.</t>
  </si>
  <si>
    <t xml:space="preserve">โครงการก่อสร้างถนน คสล./ลาดยาง  และก่อสร้างท่อเหลี่ยม สายม่วงทอง </t>
  </si>
  <si>
    <t xml:space="preserve"> - เพื่อระบายน้ำในฤดูฝนได้อย่างมีประสิทธิ ภาพ และเพิ่มความสะดวกในการคมนาคมขนส่ง                           - เพื่อก่อสร้างท่อเหลี่ยม คสล. ภายในหมู่บ้าน จำนวน  6 จุด   (สายคลองน้ำตก, ซอยสัญญา, ซอยสันทนะ, สายคลองแกลบ, ซอยในถ่าน-คลองห้วยเตย และสายอื่นๆ) </t>
  </si>
  <si>
    <t xml:space="preserve"> - เพื่อประชาชนได้รับความสะดวกในการสัญจรไปมา  และขนส่งผลิตผล       - เพื่อบุกเบิกถนนกว้าง  4  เมตร  ยาว 500  เมตร  โดยทำผิวจราจรหินคลุก</t>
  </si>
  <si>
    <t>ถนนกว้าง  4  เมตร  ยาว 500  เมตร  ผิวจราจรหินคลุก</t>
  </si>
  <si>
    <t xml:space="preserve">ท่อเหลี่ยม คสล. ภายในหมู่บ้าน จำนวน  6 จุด </t>
  </si>
  <si>
    <t xml:space="preserve"> - เพื่อประชาชนได้รับความสะดวกในการสัญจรไปมา  และขนส่งผลิตผล      - เพื่อบุกเบิกถนนกว้าง  5  เมตร  ยาว  1,000  เมตร  โดยทำผิวจราจรหินคลุก</t>
  </si>
  <si>
    <t xml:space="preserve"> - ถนนกว้าง  5  เมตร  ยาว  1,000  เมตร ผิวจราจรหินคลุก</t>
  </si>
  <si>
    <t xml:space="preserve"> - เพื่อประชาชนได้รับความสะดวกในการสัญจรไปมา  และขนส่งผลิตผล      - เพื่อก่อสร้างถนน คสล. หรือลาดยาง กว้าง 4 เมตร ยาว 1000 เมตร หนา 0.15 เมตร ไหล่ทางหินคลุกข้างละ 0.50 ม.</t>
  </si>
  <si>
    <t>ก่อสร้างถนน คสล. หรือลาดยาง กว้าง 4 เมตร ยาว 1000 เมตร หนา 0.15 เมตร ไหล่ทางหินคลุก</t>
  </si>
  <si>
    <t>หมู่ที่ 6 บ้านทุ่งนอก</t>
  </si>
  <si>
    <t xml:space="preserve">โครงการก่อสร้างถนน คสล./ลาดยาง  สายนาหัน - ทุ่งเจ้าไชย  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</si>
  <si>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คสล.หรือลาดยาง กว้าง 5 เมตร ยาว 400 เมตร หนา 0.15 เมตร ไหล่ทางหินคลุกข้างละ 0.50 เมตร จุดบ้าน อ.พิลัยลักษณ์ แพนเดช - บ้านนายชอบ เขียวกุ้ง</t>
  </si>
  <si>
    <t>ถนน คสล.หรือ ลาดยาง กว้าง 5 เมตร ยาว 400 เมตร หนา 0.15 เมตร ไหล่ทางหินคลุกข้างละ 0.50 เมตร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</si>
  <si>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 กว้าง 5 เมตร ยาว 300 เมตร หนา 0.15 เมตร ไหล่ทางหินคลุกข้างละ 0.50 เมตร จุดบ้านนายสมพงศ์ สังข์ทอง-บ้านนายสมวงศ์ ขำพร้อม</t>
  </si>
  <si>
    <t xml:space="preserve">ท่อเหลี่ยม คสล.ขนาด f 1.80 x 2.30 ม. 2  ช่องทาง สายคลองถ้วย  จำนวน  1  จุด </t>
  </si>
  <si>
    <t xml:space="preserve"> - เพื่อระบายน้ำในฤดูฝนได้อย่างมีประสิทธิภาพและเพิ่มความสะดวกในการคมนาคมขนส่ง                           - เพื่อก่อสร้างท่อเหลี่ยม คสล.ขนาด f 1.80 x 2.30 เมตร  2  ช่องทาง สายตลาดอาทิตย์-ตลาดอังคาร จุด หน้าบ้านนายสุนทร ใจห้าว, สายไสสับ-ปลักปลา (บ้านนายอุดม) และสายทางเข้าเขาพรง บริเวณคลองชายเขา</t>
  </si>
  <si>
    <t xml:space="preserve"> - ท่อเหลี่ยม คสล.ขนาด f 1.80 x 2.30 ม. 2  ช่องทาง จำนวน 3 จุด</t>
  </si>
  <si>
    <t>ก่อสร้างถนน คสล. กว้าง 5 เมตร ยาว 200 เมตร หนา 0.15 เมตร ไหล่ทางหินคลุกข้างละ 0.50 เมตร พร้อม ก่อสร้างท่อเหลี่ยม คสล.ขนาด f 1.80 x 2.30 เมตร  2  ช่องทาง สายทางเข้าเขาพรง</t>
  </si>
  <si>
    <t xml:space="preserve"> - เพื่อระบายน้ำในฤดูฝนได้อย่างมีประสิทธิภาพ และเพิ่มความสะดวกในการคมนาคมขนส่ง                           - เพื่อก่อสร้างถนน คสล. หรือลาดยาง กว้าง 4 เมตร ยาว 300 เมตร หนา 0.15 เมตร  ไหล่ทางหินคลุกข้างละ 0.50 ม. พร้อมก่อสร้างท่อเหลี่ยม คสล. ขนาด f 1.80 x 2.30 เมตร  1  ช่องทาง</t>
  </si>
  <si>
    <t>ถนน คสล.หรือลาดยาง กว้าง 4 เมตร ยาว 300 เมตร หนา 0.15 เมตร  ไหล่ทางหินคลุก พร้อมท่อเหลี่ยม คสล. ขนาด f 1.80 x 2.30 เมตร  1  ช่องทาง</t>
  </si>
  <si>
    <t xml:space="preserve"> - เพื่อประชาชนได้รับความสะดวกในการสัญจรไปมาและขนส่งผลิตผล       -เพื่อก่อสร้างถนน คสล. หรือลาดยางกว้าง 5 เมตร ยาว 200 เมตร หนา 0.15 เมตร ไหล่ทางหินคลุกข้างละ 0.50 เมตร จุดบ้านนายธงชัย ใจอารีย์  ถนนทางหลวงชนบท - วัดกลาง</t>
  </si>
  <si>
    <t>โครงการก่อสร้างถนน คสล./ลาดยาง  สายบ้านนายเนื่อง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</si>
  <si>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 กว้าง 4 เมตร ยาว 600 เมตร หนา 0.15 เมตร ไหล่ทางหินคลุกข้างละ 0.50 เมตร จุดบ้านนายเนื่อง ธิบดี ถึง ถนนทางหลวงชนบทต้นไทร-วังสร้าง</t>
  </si>
  <si>
    <t>ถนน คสล. หรือลาดยาง  กว้าง 4 เมตร ยาว 600 เมตร หนา 0.15 เมตร ไหล่ทางหินคลุกข้างละ 0.50 เมตร</t>
  </si>
  <si>
    <t>อบต. อบจ.</t>
  </si>
  <si>
    <t>โครงการก่อสร้างถนน คสล./ลาดยาง  สายบ้านนายถวิล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</si>
  <si>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 กว้าง 4 เมตร ยาว 600 เมตร หนา 0.15 เมตร ไหล่ทางหินคลุกข้างละ 0.50 เมตร  จุดบ้านนายเจริญพร ศรีสว่าง ถึง บ้านนายถวิล จิตเขม้น</t>
  </si>
  <si>
    <t>โครงการบุกเบิกถนนสายบ้านนายธัญญา - ธงชัย</t>
  </si>
  <si>
    <t xml:space="preserve"> - เพื่อประชาชนได้รับความสะดวกในการสัญจรไปมาและขนส่งผลิตผล         - เพื่อบุกเบิกถนน กว้าง 4 เมตร ยาว 650 เมตร ผิวจราจรหินคลุก  จุดบ้านนายธัญญา ด้วงยิ้ม ถึง บ้านนายธงชัย ใจห้าว</t>
  </si>
  <si>
    <t>ถนน กว้าง 4 เมตร ยาว 650 เมตร ผิวจราจรหินคลุก</t>
  </si>
  <si>
    <t>โครงการปรับปรุงถนนสายบ้านนางแปลก - นายห้าว</t>
  </si>
  <si>
    <t xml:space="preserve"> - เพื่อประชาชนได้รับความสะดวกในการสัญจรไปมาและขนส่งผลิตผล         - เพื่อปรับปรุงซ่อมแซมถนนสายบ้านนางแปลก - นายน้าว หมู่ 1 จุดบ้านนางแปลก เพชรนุ้ย - ถนนทางหลวงชนบทสายบ้านยาน-ปลักปลา</t>
  </si>
  <si>
    <t xml:space="preserve">ถนน กว้าง 4 เมตร ยาว 400 เมตร </t>
  </si>
  <si>
    <t>โครงการวางท่อระบายน้ำ คสล.หมู่ที่  1-11</t>
  </si>
  <si>
    <t xml:space="preserve"> - เพื่อระบายน้ำในฤดูฝนได้อย่างมีประสิทธิภาพและแก้ไขปัญหาน้ำท่วมบ้านเรือนประชาชนและพื้นที่เกษตร                                                             - เพื่อวางท่อระบายน้ำ คสล. ชนิดท่อกลม ขนาด รูปแบบ ตามแบบ อบต.กำหนด ตามจุดต่าง ๆ ที่จำเป็น ในพื้นที่ตำบลฉลอง</t>
  </si>
  <si>
    <t>ท่อระบายน้ำชนิดท่อกลม คสล. ตามแบบที่อบต. กำหนด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</si>
  <si>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 กว้าง 5 เมตร ยาว 1,000 เมตร หนา 0.15 เมตร ไหล่ทางหินคลุกข้างละ 0.50 เมตร พร้อมฝังท่อระบายน้ำ 2 ข้าง</t>
  </si>
  <si>
    <t xml:space="preserve"> - ถนน คสล. หรือลาดยาง กว้าง 5 เมตร ยาว 1,000 เมตร หนา 0.15 เมตร ไหล่ทางหินคลุก พร้อมท่อระบายน้ำ 2 ข้าง</t>
  </si>
  <si>
    <t>โครงการก่อสร้างถนนคสล./ลาดยาง สายแยกต้นไทร-โรงนายพา</t>
  </si>
  <si>
    <t xml:space="preserve"> - ถนน คสล. หรือลาดยาง กว้าง 5 เมตร ยาว 120 เมตร หนา 0.15 เมตร ไหล่ทางหินคลุก </t>
  </si>
  <si>
    <t>โครงการก่อสร้างถนนคสล./ลาดยาง สายแยกบ้านนายราวี-สะพานคลองไทร</t>
  </si>
  <si>
    <t xml:space="preserve"> - ถนน คสล. หรือลาดยาง กว้าง 5 เมตร ยาว 1,000 เมตร หนา 0.15 เมตร ไหล่ทางหินคลุก 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</si>
  <si>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 กว้าง 5 เมตร ยาว 1,000 เมตร หนา 0.15 เมตร ไหล่ทางหินคลุกข้างละ 0.50 เมตร  สามแยกบ้านนายราวี- สะพานคลองไทร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</si>
  <si>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 กว้าง 5 เมตร ยาว 120 เมตร หนา 0.15 เมตร ไหล่ทางหินคลุกข้างละ 0.50 เมตร สามแยกต้นไทร-โรงนายพา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</si>
  <si>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 กว้าง 4 เมตร ยาว 1,500 เมตร หนา 0.15 เมตร ไหล่ทางหินคลุกข้างละ 0.50 เมตร สามแยกวิชิต-คลองท่าทน</t>
  </si>
  <si>
    <t>โครงการก่อสร้างถนน คสล./ลาดยาง สามแยกวิชิต – คลองท่าทน</t>
  </si>
  <si>
    <t>ถนน คสล.หรือลาดยาง กว้าง 4 เมตร ยาว 1,500 เมตร หนา 0.15 เมตร ไหล่ทางหินคลุกข้างละ 0.50 เมตร</t>
  </si>
  <si>
    <t xml:space="preserve">อบต. </t>
  </si>
  <si>
    <t>โครงการบุกเบิกถนนสายสามแยกอรุณ-ชลประทาน</t>
  </si>
  <si>
    <t xml:space="preserve"> - เพื่อประชาชนได้รับความสะดวกในการสัญจรไปมาและขนส่งผลิตผล         - เพื่อบุกเบิกถนน กว้าง 5 เมตร ยาว 800 เมตร ผิวจราจรหินคลุก จากสามแยกอรุณ-ชลประทาน</t>
  </si>
  <si>
    <t>ถนน กว้าง 5 เมตร ยาว 800 เมตร ผิวจราจรหินคลุก</t>
  </si>
  <si>
    <t>โครงการบุกเบิกถนนสายบ้านภักดี- บ้านนายสมพงค์</t>
  </si>
  <si>
    <t xml:space="preserve"> - เพื่อประชาชนได้รับความสะดวกในการสัญจรไปมาและขนส่งผลิตผล         - เพื่อบุกเบิกถนน กว้าง 5 เมตร ยาว 1,200 เมตร ผิวจราจรหินคลุก จากสามแยกอรุณ-ชลประทาน</t>
  </si>
  <si>
    <t>ถนน กว้าง 5 เมตร ยาว 1,200 เมตร ผิวจราจรหินคลุก</t>
  </si>
  <si>
    <t>โครงการบุกเบิกถนนสายสามแยกบ้านนายคุ้ม- บ้านนางสารีย์</t>
  </si>
  <si>
    <t xml:space="preserve"> - เพื่อประชาชนได้รับความสะดวกในการสัญจรไปมาและขนส่งผลิตผล         - เพื่อบุกเบิกถนน กว้าง 5 เมตร ยาว 2,000 เมตร ผิวจราจรหินคลุก จากสามแยกอรุณ-ชลประทาน</t>
  </si>
  <si>
    <t>ถนน กว้าง 5 เมตร ยาว 2,000 เมตร ผิวจราจรหินคลุก</t>
  </si>
  <si>
    <t>โครงการบุกเบิกถนนสายบ้านนายสวาท-บ้านนายเสรี ขนอม</t>
  </si>
  <si>
    <t>ทางหลวงชนบท</t>
  </si>
  <si>
    <t>โครงการปรับปรุงซ่อมแซมถนนลาดยาง สายต้นไทร-หนานเตย</t>
  </si>
  <si>
    <t xml:space="preserve"> - เพื่อประชาชนได้รับความสะดวกในการสัญจรไปมาและขนส่งผลิตผล         - เพื่อซ่อมแซมปรับปรุงถนนที่ชำรุด ให้มีสภาพที่เหมาะสมและปลอดภัยกับการขับขี่</t>
  </si>
  <si>
    <t>ถนนกว้าง 5 ม. ยาว 2000 ม.</t>
  </si>
  <si>
    <t>แหล่ง</t>
  </si>
  <si>
    <t>ที่มา</t>
  </si>
  <si>
    <t>โครงการประสานแผนหน่วยงานอื่น</t>
  </si>
  <si>
    <t xml:space="preserve"> -  ถนนลาดยาง ทุกสายทุกหมู่บ้าน                           - ถนนคสล. ทุกสายทุกหมู่บ้าน                                 - ถนนผิวจราจรหินคลุก ทุกสาย ทุกหมู่บ้าน            - ทางเท้าดิน , คอนกรีต , หินคลุก ทุกสายภายในตำบล  ตามแบบที่อบต.กำหนด </t>
  </si>
  <si>
    <t xml:space="preserve">  - เพื่อปรับปรุงซ่อมแซม  ถนนลาดยาง, ถนนคสล., ถนนผิวจราจรหินคลุก, ถนนดิน, และทางเท้า ทุกสายภายในตำบล                                       - เพื่อให้ประชาชนได้รับความสะดวกในการสัญจรไปมา  และขนส่งผลิตผล   </t>
  </si>
  <si>
    <t xml:space="preserve"> บ่อบาดาล, ถังเก็บน้ำประปา พร้อมระบบกรองน้ำสะอาด, เครื่องสูบน้ำบาดาล, ท่อน้ำ ชนิดต่าง ๆ  พร้อมวัสดุอุปกรณ์สำหรับงานเดินท่อประปาหมู่บ้าน</t>
  </si>
  <si>
    <t>สถ. อบต.  กรมทรัพยากรน้ำบาดาล</t>
  </si>
  <si>
    <t>โครงการปรับปรุงซ่อมแซมระบบประปาภูเขา หมู่ที่ 2,5,10</t>
  </si>
  <si>
    <t>ระบบประปาภูเขา จำนวน 3 หมู่บ้าน</t>
  </si>
  <si>
    <t xml:space="preserve"> - เพื่อให้ประชาชนมีน้ำอุปโภคบริโภคครอบคลุมทุกครัวเรือน และมีประสิทธิภาพมากยิ่งขึ้น                        - เพื่อซ่อมแซมปรับปรุงระบบประปาภูเขา หมู่ที่ 2,5 และ 10 </t>
  </si>
  <si>
    <t>อบจ. ทางหลวงชนบท</t>
  </si>
  <si>
    <t>โครงการติดตั้งและซ่อมแซมระบบไฟฟ้าพลังงานแสงอาทิตย์ (SOLAR CELL)</t>
  </si>
  <si>
    <t xml:space="preserve"> - เพื่อติดตั้ง หรือซ่อมแซมปรับปรุงระบบSolar Cell ของหมู่บ้าน                   - เพื่อใช้เป็นพลังงานทางเลือก</t>
  </si>
  <si>
    <t>ระบบ Solar Cell ครัวเรือน จำนวน 30 จุด</t>
  </si>
  <si>
    <t xml:space="preserve"> - ลดรายจ่ายด้านพลังงานภาคครัวเรือน     - ลดปริมาณนำเข้าก๊าซธรรมชาติ</t>
  </si>
  <si>
    <t>พลังงานจังหวัด</t>
  </si>
  <si>
    <t>โครงการก่อสร้างท่อเหลี่ยม คสล. ภายในหมู่บ้าน</t>
  </si>
  <si>
    <t xml:space="preserve"> - เพื่อก่อสร้างท่อเหลี่ยมคสล. ขนาด และรูปแบบ ตามมาตรฐาน ทางอบต.กำหนด จุดบ้านนายสากล</t>
  </si>
  <si>
    <t>ท่อเหลี่ยม คสล. จำนวน 1 จุด</t>
  </si>
  <si>
    <t>แก้ไขปัญหาน้ำท่วมบ้านเรือนประชาชนและพื้นที่เกษตรในหมู่บ้าน</t>
  </si>
  <si>
    <t xml:space="preserve"> - เพื่อความปลอดภัยของประชาชนและผู้สัญจรไปมา                                     - เพื่อติดตั้งและซ่อมแซมไฟฟ้าแสงสว่างสาธารณะ ข้างถนน และทางแยก ตามจุดต่าง ๆ ในหมู่บ้าน ทุกหมู่บ้าน</t>
  </si>
  <si>
    <t>ไฟฟ้าสาธารณะในหมู่บ้าน ทุกหมู่บ้าน</t>
  </si>
  <si>
    <t>โครงการก่อสร้างถนน คสล./ลาดยาง สายสามแยกบ้านหมอวี-ม่วงข้าวแพง ระยะที่ 3 หมู่ที่ 6</t>
  </si>
  <si>
    <t xml:space="preserve"> - เพื่อประชาชนได้รับความสะดวกในการสัญจรไปมาและขนส่งผลผลิตทางทางการเกษตร                                  - เพื่อก่อสร้างถนน คสล. หรือลาดยาง กว้าง 5 เมตร ยาว 800 เมตร หนา 0.15 เมตร ไหล่ทางหินคลุกข้างละ 0.50 ม. </t>
  </si>
  <si>
    <t>ถนน คสล. หรือลาดยาง กว้าง 5 เมตร ยาว 800 เมตร หนา 0.15 เมตร ไหล่ทางหินคลุก</t>
  </si>
  <si>
    <t xml:space="preserve"> - เพื่อประชาชนได้รับความสะดวกในการสัญจรไปมาและขนส่งผลิตผล        - เพื่อก่อสร้างถนน คสล. หรือลาดยางกว้าง 5 เมตร ยาว 1,000 เมตร หนา 0.15 เมตร ไหล่ทางหินคลุกข้างละ 0.50 ม.</t>
  </si>
  <si>
    <t xml:space="preserve">ถนน คสล. กว้าง 5 เมตร ยาว 1,000 เมตร หนา 0.15 เมตร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</si>
  <si>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   - เพื่อก่อสร้างถนน คสล. หรือลาดยางกว้าง 5 เมตร ยาว 800 เมตร หนา 0.15 เมตร ไหล่ทางหินคลุกข้างละ 0.50 ม.</t>
  </si>
  <si>
    <t xml:space="preserve">ถนน คสล. หรือลาดยางกว้าง 5 เมตร ยาว 800 เมตร หนา 0.15 เมตร เมตร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</si>
  <si>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  - เพื่อก่อสร้างถนน คสล. หรือลาดยางกว้าง 5 เมตร ยาว 800 เมตร หนา 0.15 เมตร ไหล่ทางหินคลุกข้างละ 0.50 ม.</t>
  </si>
  <si>
    <t xml:space="preserve">ถนน คสล. หรือลาดยาง กว้าง 5 เมตร ยาว 800 เมตร หนา 0.15 เมตร เมตร ไหล่ทางหินคลุกข้างละ 0.50 ม. </t>
  </si>
  <si>
    <t xml:space="preserve">เพื่อประชาชนได้รับความสะดวกในการสัญจรไปมาและขนส่งผลิตผล        - เพื่อก่อสร้างถนน คสล. หรือลาดยางกว้าง 5 เมตร ยาว 300 เมตร หนา 0.15 เมตร  ไหล่ทางหินคลุกข้างละ 0.50 ม. </t>
  </si>
  <si>
    <t xml:space="preserve">ถนน คสล. หรือลาดยาง กว้าง 5 เมตร ยาว 300 เมตร หนา 0.15 เมตร เมตร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</si>
  <si>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  - เพื่อก่อสร้างถนน คสล. หรือลาดยางกว้าง 5 เมตร ยาว 300 เมตร หนา 0.15 เมตร  ไหล่ทางหินคลุกข้างละ 0.50 ม. </t>
  </si>
  <si>
    <t xml:space="preserve">ถนน คสล. หรือลาดยาง กว้าง 5 เมตร ยาว 1,000 เมตร หนา 0.15 เมตร เมตร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</si>
  <si>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- เพื่อก่อสร้างถนน คสล. หรือลาดยางกว้าง 5 เมตร ยาว 300 เมตร หนา 0.15 เมตร  ไหล่ทางหินคลุกข้างละ 0.50 ม. </t>
  </si>
  <si>
    <t xml:space="preserve">ถนน คสล. หรือลาดยาง กว้าง 5 เมตร ยาว 200 เมตร หนา 0.15 เมตร เมตร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</si>
  <si>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    - เพื่อก่อสร้างถนน คสล. หรือลาดยางกว้าง 5 เมตร ยาว 200 เมตร หนา 0.15 เมตร 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</si>
  <si>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  - เพื่อก่อสร้างถนน คสล. หรือลาดยางกว้าง 5 เมตร ยาว 200 เมตร หนา 0.15 เมตร  ไหล่ทางหินคลุกข้างละ 0.50 ม. </t>
  </si>
  <si>
    <t>โครงการก่อสร้างถนน คสล./ลาดยาง จุดบ้านนายฟุ้ง เพชรนุ้ย - หมู่ที่ 7  หมู่ที่ 6</t>
  </si>
  <si>
    <t>หมู่ที่ 7 บ้านโพธิ์เสด็จ</t>
  </si>
  <si>
    <t xml:space="preserve">โครงการก่อสร้างถนน คสล./ลาดยาง สายซอยโพธิ์เสด็จ - หมู่ 8 บ้านสระเคียน </t>
  </si>
  <si>
    <t xml:space="preserve"> -เพื่อประชาชนได้รับความสะดวกในการสัญจรไปมาและขนส่งผลิตผล          - เพื่อก่อสร้างถนน คสล. หรือลาดยางกว้าง 5 เมตร ยาว 200 เมตร หนา 0.15 เมตร  ไหล่ทางหินคลุกข้างละ 0.50 ม. </t>
  </si>
  <si>
    <t xml:space="preserve">โครงการก่อสร้างถนน คสล./ลาดยาง สายพังเลา-ห้วยซำ </t>
  </si>
  <si>
    <t>โครงการก่อสร้างถนน คสล./ลาดยาง สายราษฏร์อุทิศ-ร.ร.บ้านทุ่งครั้ง</t>
  </si>
  <si>
    <t xml:space="preserve"> -เพื่อประชาชนได้รับความสะดวกในการสัญจรไปมาและขนส่งผลิตผล          - เพื่อก่อสร้างถนน คสล. หรือลาดยางกว้าง 5 เมตร ยาว 700 เมตร หนา 0.15 เมตร  ไหล่ทางหินคลุกข้างละ 0.50 ม. </t>
  </si>
  <si>
    <t xml:space="preserve">โครงการก่อสร้างถนน คสล./ลาดยาง สายพังโก-หมู่9พังกำ </t>
  </si>
  <si>
    <t xml:space="preserve"> -เพื่อประชาชนได้รับความสะดวกในการสัญจรไปมาและขนส่งผลิตผล          - เพื่อก่อสร้างถนน คสล. หรือลาดยางกว้าง 5 เมตร ยาว 300 เมตร หนา 0.15 เมตร 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</si>
  <si>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     - เพื่อก่อสร้างถนน คสล. หรือลาดยางกว้าง 4 เมตร ยาว 600 เมตร หนา 0.15 เมตร  ไหล่ทางหินคลุกข้างละ 0.50 ม. </t>
  </si>
  <si>
    <t>โครงการก่อสร้างถนน คสล./ลาดยาง สายราษฏร์อุทิศ-สายบ้านสระเคียน</t>
  </si>
  <si>
    <t xml:space="preserve"> -เพื่อประชาชนได้รับความสะดวกในการสัญจรไปมาและขนส่งผลิตผล          - เพื่อก่อสร้างถนน คสล. หรือลาดยางกว้าง 4 เมตร ยาว 1,200 เมตร หนา 0.15 เมตร  ไหล่ทางหินคลุกข้างละ 0.50 ม. </t>
  </si>
  <si>
    <t xml:space="preserve">ถนน คสล. หรือลาดยาง กว้าง 4เมตร ยาว 1,200เมตร หนา 0.15 เมตร ไหล่ทางหินคลุกข้างละ 0.50 ม. </t>
  </si>
  <si>
    <t xml:space="preserve">ก่อสร้างถนน คสล. หรือลาดยาง กว้าง 4 เมตร ยาว 150 เมตร หนา 0.15 เมตร ไหล่ทางหินคลุกข้างละ 0.50 ม. </t>
  </si>
  <si>
    <t xml:space="preserve">ก่อสร้างถนน คสล.หรือลาดยาง  กว้าง 4 เมตร ยาว 600 เมตร หนา 0.15 เมตร ไหล่ทางหินคลุกข้างละ 0.50 ม. </t>
  </si>
  <si>
    <t xml:space="preserve">ถนน คสล. หรือลาดยาง กว้าง 5 เมตร ยาว 200 เมตร หนา 0.15 เมตร  ไหล่ทางหินคลุกข้างละ 0.50 ม. </t>
  </si>
  <si>
    <t xml:space="preserve">ถนน คสล. หรือลาดยาง กว้าง 5 เมตร ยาว 300 เมตร หนา 0.15 เมตร  ไหล่ทางหินคลุกข้างละ 0.50 ม. </t>
  </si>
  <si>
    <t xml:space="preserve">ถนน คสล. หรือลาดยาง กว้าง 5 เมตร ยาว 700 เมตร หนา 0.15 เมตร ไหล่ทางหินคลุกข้างละ 0.50 ม. </t>
  </si>
  <si>
    <t xml:space="preserve">ก่อสร้างถนน คสล. หรือลาดยาง กว้าง 4 เมตร ยาว 500 เมตร หนา 0.15 เมตรไหล่ทางหินคลุกข้างละ 0.50 ม. </t>
  </si>
  <si>
    <t xml:space="preserve">ก่อสร้างถนน คสล. หรือลาดยาง กว้าง 4 เมตร ยาว 200 เมตร หนา 0.15 เมตรไหล่ทางหินคลุกข้างละ 0.50 ม. </t>
  </si>
  <si>
    <t xml:space="preserve">ก่อสร้างถนน คสล. หรือลาดยาง กว้าง 4 เมตร ยาว 250 เมตร หนา 0.15 เมตรไหล่ทางหินคลุกข้างละ 0.50 ม. </t>
  </si>
  <si>
    <t>หมู่ที่ 8 บ้านห้วยซำ</t>
  </si>
  <si>
    <t>โครงการก่อสร้างถนน คสล./ลาดยาง สายห้วยซำ1 - ม.11 ต.เทพราช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</si>
  <si>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 กว้าง 4 เมตร ยาว 1,500 เมตร หนา 0.15  เมตร ไหล่ทางหินคลุกข้างละ 0.50 ม. </t>
  </si>
  <si>
    <t>ถนน คสล. หรือลาดยาง กว้าง 4 เมตร ยาว 1,500 เมตร หนา 0.15  เมตร ไหล่ทางหินคลุก</t>
  </si>
  <si>
    <t>โครงการก่อสร้างถนน คสล./ลาดยาง สายห้วยซำ 2-ม.11 ต.เทพราช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</si>
  <si>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 กว้าง 4 เมตร ยาว 800  เมตร หนา 0.15  เมตร ไหล่ทางหินคลุกข้างละ 0.50 ม. </t>
  </si>
  <si>
    <t>ถนน คสล. หรือลาดยาง กว้าง 4 เมตร ยาว  800เมตร หนา 0.15 เมตร  ไหล่ทางหินคลุก</t>
  </si>
  <si>
    <t xml:space="preserve">โครงการก่อสร้างถนน คสล./ลาดยาง สายพังกำ-พังเลา 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</si>
  <si>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 กว้าง 4 เมตร ยาว 1,000 เมตร หนา 0.15  เมตร ไหล่ทางหินคลุกข้างละ 0.50 ม. </t>
  </si>
  <si>
    <t>ถนน คสล. หรือลาดยาง กว้าง 4 เมตร ยาว 1,000เมตร หนา 0.15 เมตร  ไหล่ทางหินคลุก</t>
  </si>
  <si>
    <t>โครงการก่อสร้างถนน คสล./ลาดยาง สายสระเคียน-ม.7</t>
  </si>
  <si>
    <t>ถนน คสล. หรือลาดยาง กว้าง 5 เมตร ยาว 600 เมตร หนา 0.15 เมตร  ไหล่ทางหินคลุก</t>
  </si>
  <si>
    <t xml:space="preserve"> - เพื่อประชาชนได้รับความสะดวกในการสัญจรไปมาและขนส่งผลิตผล     -เพื่อปรับปรุงถนนโดยยกระดับผิวจราจรหินคลุก  หรือก่อสร้างถนนลาดยาง / คสล. กว้าง 4 เมตร ยาว 500 เมตร หนา 0.50 เมตร      </t>
  </si>
  <si>
    <t xml:space="preserve"> ถนนมิยาซาว่า กว้าง 4 เมตร ยาว 500 เมตร </t>
  </si>
  <si>
    <t>โครงการยกระดับและ/หรือ ก่อสร้างถนน คสล. หรือลาดยาง สายมิยาซาว่า-ทุ่งพังกำ</t>
  </si>
  <si>
    <t>โครงการก่อสร้างถนน คสล./ลาดยาง สายซ.สุวิทย์-ม.11 ต.เทพราช</t>
  </si>
  <si>
    <t>หมู่ที่ 9 บ้านพังกำ</t>
  </si>
  <si>
    <t xml:space="preserve"> - เพื่อประชาชนได้รับความสะดวกในการสัญจรไปมาและขนส่งผลิตผล     - เพื่อสร้างถนน คสล. หรือลาดยาง กว้าง 5 เมตร ยาว 900 เมตร หนา 0.15 เมตร  ไหล่ทางหินคลุกข้างละ 0.50 ม. </t>
  </si>
  <si>
    <t>ถนน คสล. หรือลาดยาง กว้าง 5 เมตร ยาว 900 เมตร หนา 0.15 เมตร  ไหล่ทางหินคลุก</t>
  </si>
  <si>
    <t xml:space="preserve"> -เพื่อประชาชนได้รับความสะดวกในการสัญจรไปมาและขนส่งผลิตผล        -เพื่อซ่อมแซมและขยายถนน คสล.      ข้างละ 0.50 เมตร ยาว 800 เมตร</t>
  </si>
  <si>
    <t>โครงการซ่อมแซมและขยายถนนคสล. สายวัดสระ-ต้นเหรียง หมู่ที่ 9 (จุดบ้านนายเสนอ มีสิทธิ์ ถึง บ้านนายวาส อินทราช)</t>
  </si>
  <si>
    <t>ถนนคสล.ข้างละ 0.50 เมตร ยาว 800 เมตร</t>
  </si>
  <si>
    <t>ถนน คสล.หรือลาดยาง กว้าง 4 เมตร ยาว 500 เมตร หนา 0.15 เมตร  ไหล่ทางหินคลุก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</si>
  <si>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คสล.หรือลาดยาง กว้าง 4 เมตร ยาว 250 เมตร หนา 0.15 เมตร 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</si>
  <si>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      - เพื่อก่อสร้างถนน คสล.หรือลาดยาง กว้าง 4 เมตร ยาว 500 เมตร หนา 0.15 เมตร  ไหล่ทางหินคลุกข้างละ 0.50 ม. </t>
  </si>
  <si>
    <t xml:space="preserve"> - เพื่อให้ประชาชนได้รับความสะดวกในการสัญจรไปมาและขนส่งผลิตผล      -เพื่อก่อสร้างถนน คสล. หรือลาดยาง กว้าง 5 เมตร ยาว 1,100 เมตร หนา 0.15 เมตร  ไหล่ทางหินคลุกข้างละ 0.50 ม. </t>
  </si>
  <si>
    <t>โครงการก่อสร้างถนน คสล./ลาดยาง ซอยชาวสวน</t>
  </si>
  <si>
    <t>ถนน คสล. หรือลาดยาง กว้าง 5 เมตร ยาว 1,100 เมตร หนา 0.15 เมตร  ไหล่ทางหินคลุก</t>
  </si>
  <si>
    <t>หมู่ที่ 10 บ้านวังสร้าน</t>
  </si>
  <si>
    <t xml:space="preserve"> - เพื่อให้ประชาชนได้รับความสะดวกในการสัญจรไปมาและขนส่งผลิตผล      -เพื่อปรับปรุงซ่อมแซมถนนซอยมิยาซาว่า โดยใช้ผิวจราจรหินคลุก จุดบ้านนายประโมทย์ หงส์ชู-บ้านนายสุนทร ควรเรือง</t>
  </si>
  <si>
    <t xml:space="preserve">ถนนซอยมิยาซาว่า ผิวจราจรหินคลุก </t>
  </si>
  <si>
    <t>โครงการปรับปรุงถนน ซอยมิยาซาว่า (ทวดเพชร)</t>
  </si>
  <si>
    <t xml:space="preserve">โครงการก่อสร้างถนน คสล./ลาดยาง สายศาลาประจำหมู่บ้าน-อุทยาน </t>
  </si>
  <si>
    <t xml:space="preserve">โครงการปรับปรุงแหล่งท่องเที่ยวน้ำตกหนานไอ้บ่อ </t>
  </si>
  <si>
    <t xml:space="preserve"> - เพื่อประชาชนได้รับความสะดวกในการสัญจรไปมาและขนส่งผลิตผล        - เพื่อก่อสร้างถนน คสล. หรือลาดยาง กว้าง 4 เมตร ยาว 800 เมตร หนา 0.15 เมตร  ไหล่ทางหินคลุกข้างละ 0.50 ม. </t>
  </si>
  <si>
    <t>ถนน คสล. หรือลาดยาง กว้าง 4 เมตร ยาว 800 เมตร หนา 0.15 เมตร  ไหล่ทางหินคลุก</t>
  </si>
  <si>
    <t>โครงการก่อสร้างถนน คสล./ลาดยาง จากจุดหน้าบ้านนายไพรัช- หัวสะพานคลองท่าทน ม.5 เทพราช</t>
  </si>
  <si>
    <t xml:space="preserve"> -เพื่อประชาชนได้รับความสะดวกในการสัญจรไปมาและขนส่งผลิตผล        -เพื่อก่อสร้างถนน คสล. หรือลาดยาง กว้าง 4 เมตร ยาว 1,200 เมตร หนา 0.15 เมตร  ไหล่ทางหินคลุกข้างละ 0.50 ม. </t>
  </si>
  <si>
    <t>ถนน คสล. หรือลาดยาง กว้าง 4 เมตร ยาว 1,200 เมตร หนา 0.15 เมตร  ไหล่ทางหินคลุก</t>
  </si>
  <si>
    <t>โครงการบุกเบิกถนนสายอุทยาน-น้ำตกหนานไอ้บ่อ</t>
  </si>
  <si>
    <t>สถ. /อบจ.</t>
  </si>
  <si>
    <t>โครงการบุกเบิกถนน  จุดบ้านนายวิมล .................... ถึง..................................</t>
  </si>
  <si>
    <t xml:space="preserve"> -เพื่อประชาชนได้รับความสะดวกในการสัญจรไปมาและขนส่งผลิตผล        -เพื่อบุกเบิกถนน กว้าง 8 ม. ยาว 3,050 ม. ผิวจราจรหินคลุก</t>
  </si>
  <si>
    <t xml:space="preserve"> -เพื่อประชาชนได้รับความสะดวกในการสัญจรไปมาและขนส่งผลิตผล        -เพื่อบุกเบิกถนน กว้าง 7 ม. ยาว 1,000 ม. ผิวจราจรหินคลุก</t>
  </si>
  <si>
    <t>ถนน กว้าง 7 ม. ยาว 1,000 ม.</t>
  </si>
  <si>
    <t>ถนนกว้าง 7 ม. ยาว 2,500 ม. ผิวจราจรหินคลุก</t>
  </si>
  <si>
    <t>อบจ. /สถ</t>
  </si>
  <si>
    <t>ถนนกว้าง 7 ม. ยาว 3,200 ม. ผิวจราจรหินคลุก</t>
  </si>
  <si>
    <t xml:space="preserve">โครงการปรับปรุงซ่อมแซมถนน ในพิ้นที่รับผิดชอบ หมู่ 10  </t>
  </si>
  <si>
    <t xml:space="preserve">    - เพื่อซ่อมแซมปรับปรุงถนน สายต่าง ๆ ในเขตพื้นที่หมู่ที่ 10 ดังนี้</t>
  </si>
  <si>
    <t xml:space="preserve">   1.สายอุทยาน-บ้านนายเวศ  กว้าง 7 ม. ยาว 2,500 ม. โดยทำผิวจราจรหินคลุก</t>
  </si>
  <si>
    <t xml:space="preserve">     2. สายเขาปริง-จุดบ้านนายสมบัติ กว้าง 7 ม. ยาว 3,200 ม. โดยทำผิวจราจรหินคลุก</t>
  </si>
  <si>
    <t>3. จากจุดบ้านนายสุรินทร์-บ้านนายจิระ</t>
  </si>
  <si>
    <t>4. ซอยจุดบ้านนายโสภณ</t>
  </si>
  <si>
    <t>ถนนกว้าง 7 ม. ยาว 3,000 ม. ผิวจราจรหินคลุก</t>
  </si>
  <si>
    <t>ถนนกว้าง 6 ม. ยาว 600 ม. ผิวจราจรหินคลุก</t>
  </si>
  <si>
    <t>โครงการก่อสร้างทางเท้าคอนกรีต สายหนานเตย-เขาใด</t>
  </si>
  <si>
    <t xml:space="preserve"> - เพื่อก่อสร้างทางเท้าคอนกรีตสายหนานเตย-เขาใด กว้าง 1 ม. ยาว 300 ม.</t>
  </si>
  <si>
    <t>ทางเท้าคอนกรีตกว้าง 1 ม. ยาว 300 ม.</t>
  </si>
  <si>
    <t>โครงการก่อสร้างท่อเหลี่ยมคลองเดือนฉาย (ถนนเขาปริง)</t>
  </si>
  <si>
    <t>ท่อเหลี่ยม คสล. 1 จุด</t>
  </si>
  <si>
    <t xml:space="preserve"> -เพื่อก่อสร้างท่อเหลี่ยม คสล. คลองเดือนฉายถนนเขาปริง 1 จุด ตามแบบที่ สถ./อบต.กำหนด </t>
  </si>
  <si>
    <t>อบต./สถ</t>
  </si>
  <si>
    <t xml:space="preserve"> - เพื่อก่อสร้างสะพานไม้ หรือ คสล. ข้ามคลองใด ตามแบบ สถ./อบต. ยาว 80 ม.</t>
  </si>
  <si>
    <t>สะพานไม้ หรือคสล. ยาว 80 ม.</t>
  </si>
  <si>
    <t>โครงการก่อสร้างสะพานในเขตพื้นที่รับผิดชอบ หมู่ 10</t>
  </si>
  <si>
    <t xml:space="preserve"> - เพื่อก่อสร้างสะพานไม้ หรือ คสล. ข้ามคลองเดือนฉายตามแบบ สถ./อบต. ยาว 40 ม.</t>
  </si>
  <si>
    <t>สะพานไม้ หรือคสล. ยาว 40 ม.</t>
  </si>
  <si>
    <t>โครงการก่อสร้างฝายแม้ว ในเขตหมู่ 10</t>
  </si>
  <si>
    <t xml:space="preserve"> - เพื่อก่อสร้างฝายแม้วคลองใด กว้าง 5 ม. สูง 1 ม. จำนวน 5 จุด</t>
  </si>
  <si>
    <t xml:space="preserve"> - เพื่อก่อสร้างฝายแม้วห้วยเขาปริง กว้าง 3 ม. สูง 1 ม. จำนวน 4 จุด</t>
  </si>
  <si>
    <t xml:space="preserve"> - ประชาชนมีน้ำใช้เพื่อการเกษตร/เลี้ยงสัตว์ตลอดปี</t>
  </si>
  <si>
    <t xml:space="preserve"> -ฝายแม้วห้วยเขาปริง กว้าง 4 ม. สูง 1 ม. จำนวน 4 จุด</t>
  </si>
  <si>
    <t xml:space="preserve"> -ฝายแม้วคลองใด กว้าง 5 ม. สูง 1 ม. จำนวน 5 จุด</t>
  </si>
  <si>
    <t>โครงการก่อสร้างพนังกั้นน้ำคลองเดือนฉาย</t>
  </si>
  <si>
    <t xml:space="preserve"> -เพื่อก่อสร้างพนังกั้นน้ำคลองเดือนฉาย ยาว 250 ม.</t>
  </si>
  <si>
    <t xml:space="preserve"> - พนังกั้นน้ำ ยาว 250 ม.</t>
  </si>
  <si>
    <t xml:space="preserve"> -จำกัดการไหลของ น้ำในขณะเกิดน้ำท่วมและเป็นการป้องกันพื้นที่บางส่วนไม่ให้เกิดความเสียหาย</t>
  </si>
  <si>
    <t>หมู่ที่ 11 บ้านเขากิว</t>
  </si>
  <si>
    <t xml:space="preserve">โครงการก่อสร้างถนน คสล./ลาดยาง สายต้นไทร-ทางหลวงชนบท </t>
  </si>
  <si>
    <t xml:space="preserve"> - เพื่อประชาชนได้รับความสะดวกในการสัญจรไปมาและขนส่งผลิตผล       -เพื่อก่อสร้างถนน คสล. หรือลาดยาง กว้าง 5 เมตร ยาว 1,350 เมตร หนา 0.15 เมตร  ไหล่ทางหินคลุกข้างละ 0.50 ม. </t>
  </si>
  <si>
    <t>ถนน คสล. หรือลาดยาง กว้าง 5 เมตร ยาว 1,350 เมตร หนา 0.15 เมตร  ไหล่ทางหินคลุก</t>
  </si>
  <si>
    <t xml:space="preserve">โครงการก่อสร้างถนน คสล./ลาดยาง สายวัดคงคาเลียบ-ทางหลวงชนบท </t>
  </si>
  <si>
    <t xml:space="preserve"> - เพื่อประชาชนได้รับความสะดวกในการสัญจรไปมาและขนส่งผลิตผล       -เพื่อก่อสร้างถนน คสล. หรือลาดยาง กว้าง 5 เมตร ยาว 880 เมตร หนา 0.15 เมตร  ไหล่ทางหินคลุกข้างละ 0.50 ม. </t>
  </si>
  <si>
    <t xml:space="preserve">ถนน คสล. หรือลาดยาง กว้าง 5 เมตร ยาว 880 เมตร หนา 0.15 เมตร  ไหล่ทางหินคลุกข้างละ 0.50 ม. </t>
  </si>
  <si>
    <t>โครงการก่อสร้างถนน คสล./ลาดยาง สายคลองถ้วย-หมู่ 3</t>
  </si>
  <si>
    <t xml:space="preserve"> - เพื่อประชาชนได้รับความสะดวกในการสัญจรไปมาและขนส่งผลิตผล       -เพื่อก่อสร้างถนน คสล. หรือลาดยาง กว้าง 4 เมตร ยาว 800 เมตร หนา 0.15 เมตร  ไหล่ทางหินคลุกข้างละ 0.50 ม. </t>
  </si>
  <si>
    <t>ถนน กว้าง 8 ม. ยาว 3,050 ม.</t>
  </si>
  <si>
    <t xml:space="preserve">ก่อสร้างทางเท้าคอนกรีตสายร่วมใจ-เขากิว </t>
  </si>
  <si>
    <t xml:space="preserve">งทางเท้าคอนกรีต  กว้าง 1 เมตร
ยาว 500 เมตร  หนา 0.10 เมตร
</t>
  </si>
  <si>
    <t xml:space="preserve">โครงการบุกเบิกถนน 
</t>
  </si>
  <si>
    <t xml:space="preserve">ถนนกว้าง  4  เมตร  ยาว  500  เมตร  โดยทำผิวจราจรหินคลุก </t>
  </si>
  <si>
    <t xml:space="preserve"> -ถนนซอยบ้านนายเชาว์ ศรีสว่าง-ถนนสายต้นไทร  กว้าง  4  เมตร  ยาว  500  เมตร   </t>
  </si>
  <si>
    <t xml:space="preserve"> -โครงการปรับปรุงถนนภายในหมู่บ้าน ม.11</t>
  </si>
  <si>
    <t xml:space="preserve"> - ซอยราชพัสดุ-ต้นไทร ถนนกว้าง  5  เมตร  ยาว 800  เมตร  โดยทำผิวจราจรหินคลุก</t>
  </si>
  <si>
    <t>ถนนกว้าง  5  เมตร  ยาว 800  เมตร  ผิวจราจรหินคลุก</t>
  </si>
  <si>
    <t xml:space="preserve"> - เพื่อซ่อมแซมปรับปรุงซ่อมแซมถนนภายในหมู่บ้าน สายดังต่อไปนี้</t>
  </si>
  <si>
    <t xml:space="preserve"> - ซอยร่วมใจถนนกว้าง  4  เมตร  ยาว 1,500  เมตร  โดยทำผิวจราจรหินคลุก</t>
  </si>
  <si>
    <t>ถนนกว้าง  4  เมตร  ยาว 1,500  เมตร  ผิวจราจรหินคลุก</t>
  </si>
  <si>
    <t xml:space="preserve"> - ซอยบ้านนายจวน ดวงจิต ถนนกว้าง  4  เมตร  ยาว 1,500  เมตร  โดยทำผิวจราจรหินคลุก</t>
  </si>
  <si>
    <t xml:space="preserve"> - ซอยบ้านนายต้วน จินดารักษ์ ถนนกว้าง  4  เมตร  ยาว 1,500  เมตร  โดยทำผิวจราจรหินคลุก</t>
  </si>
  <si>
    <r>
      <t xml:space="preserve">   </t>
    </r>
    <r>
      <rPr>
        <b/>
        <sz val="15"/>
        <rFont val="Angsana New"/>
        <family val="1"/>
      </rPr>
      <t xml:space="preserve"> </t>
    </r>
    <r>
      <rPr>
        <sz val="15"/>
        <rFont val="Angsana New"/>
        <family val="1"/>
      </rPr>
      <t xml:space="preserve"> -เพื่อบุกเบิกถนน โดยทำผิวจราจรหินคลุก สายต่างในหมู่ 11 ดังนี้</t>
    </r>
  </si>
  <si>
    <t xml:space="preserve"> - ถนนซอยประกอบ (จุดเริ่มต้นถนนตรงข้ามบ้านนายอุทิศ นวลมี-บ้านนายประกอบ เกตุแก้ว</t>
  </si>
  <si>
    <t xml:space="preserve">ถนนกว้าง  5  เมตร  ยาว  400  เมตร  โดยทำผิวจราจรหินคลุก </t>
  </si>
  <si>
    <t>ก่อสร้างป้ายประชาสัมพันธ์ ตามจุดต่างๆ ภายในตำบล ตามแบบที่ อบต.กำหนด</t>
  </si>
  <si>
    <t>โครงการ/กิจกรรม</t>
  </si>
  <si>
    <t>โครงการชำระค่าบริการสาธารณูปโภค</t>
  </si>
  <si>
    <t xml:space="preserve"> - เพื่อจ่ายชำระค่าบริการสาธารณูปโภค ต่าง ๆ ของสำนักงาน อบต. และ พื้นที่/สถานที่ ที่อยู่ในความรับผิดชอบ ของอบต.ฉลอง เช่น ค่าไฟฟ้า ค่าน้ำ ค่าโทรศัพท์ ค่าโทรคมนาคม อื่น ๆ </t>
  </si>
  <si>
    <t xml:space="preserve"> - ไฟฟ้า, น้ำประปา, โทรศัพท์, สัญญาณอินเทอร์เน็ต และอื่น ๆ</t>
  </si>
  <si>
    <t>มีสาธารณูปโภค ใช้ และได้รับความสะดวกรวดเร็วในการบริการประชาชน และบริหารงาน</t>
  </si>
  <si>
    <t>โครงการปรับปรุงอาคาร สถานที่ ในความรับผิดชอบของอบต.ฉลอง</t>
  </si>
  <si>
    <t xml:space="preserve">เพื่อปรับปรุง /ซ่อมแซม อาคารที่ทำการ อบต. ทุกอาคารที่อยู่ในความรับผิดชอบของ อบต.ฉลอง  </t>
  </si>
  <si>
    <t xml:space="preserve">อาคารสำนักงาน อบต. หลังใหม่/หลังเก่า/ศาลา และอาคารอื่น ๆ </t>
  </si>
  <si>
    <t>โครงการปรับปรุงภูมิทัศน์ที่ทำการ อบต.</t>
  </si>
  <si>
    <t xml:space="preserve"> - ภูมิทัศน์ และสภาพแวดล้อมบริเวณภายนอกอาคาร </t>
  </si>
  <si>
    <t xml:space="preserve"> -เพื่อปรับปรุง ตกแต่ง สถานที่ /สภาพแวดล้อม/ ภูมิทัศน์ที่ทำการอบต.ฉลอง ตามแบบที่ อบต.ฉลองกำหนด</t>
  </si>
  <si>
    <t>สำนักงานเป็นสถานที่ที่มีสภาพแวดล้อมที่ดี และเหมาะสมกับงานบริการประชาชน</t>
  </si>
  <si>
    <t>โครงการปรับปรุงตกแต่ง ภายในอาคารสำนักงาน ที่ทำการ อบต.</t>
  </si>
  <si>
    <t xml:space="preserve"> -เพื่อปรับปรุง ตกแต่ง สถานที่ /สภาพแวดล้อม ภายในอาคารที่ทำการอบต.ฉลอง </t>
  </si>
  <si>
    <t xml:space="preserve"> - จุดบริการประชาชน, ศูนย์ข้อมูลข่าวสาร และอื่น ๆ</t>
  </si>
  <si>
    <t>ประชาชนได้รับความสะดวกสบาย ในการรับการบริการ</t>
  </si>
  <si>
    <t xml:space="preserve">โครงการก่อสร้างอาคารจอดรถ </t>
  </si>
  <si>
    <t xml:space="preserve"> - เพื่อก่อสร้างอาคารจอดรถ/ที่จอดรถ/สถานที่สำหรับจอดรถผู้มาติดต่อราชการ, รถในกรรมสิทธิ์ของอบต.</t>
  </si>
  <si>
    <t>อาคารจอดรถ /ที่จอดรถ</t>
  </si>
  <si>
    <t xml:space="preserve"> - ประชาชนได้รับความสะดวก และมีความเป็นระเบียบ                               -ยืดอายุอะไหล่และอุปกรณ์รถ</t>
  </si>
  <si>
    <t xml:space="preserve">จัดหาอุปกรณ์ในการวัดค่าของดิน  </t>
  </si>
  <si>
    <t xml:space="preserve">อุปกรณ์ในการวัดค่าของดิน </t>
  </si>
  <si>
    <t>เพื่อจัดหาอุปกรณ์วัดหาค่าของดินในการใช้ประโยชน์ที่ดิน ให้กับหมู่บ้าน</t>
  </si>
  <si>
    <r>
      <rPr>
        <sz val="16"/>
        <rFont val="Angsana New"/>
        <family val="1"/>
      </rPr>
      <t xml:space="preserve">อบต. </t>
    </r>
    <r>
      <rPr>
        <sz val="12"/>
        <rFont val="Angsana New"/>
        <family val="1"/>
      </rPr>
      <t xml:space="preserve">  </t>
    </r>
  </si>
  <si>
    <t xml:space="preserve">โครงการก่อสร้างถนน คสล./ลาดยาง ทางเข้าวัดกลาง    </t>
  </si>
  <si>
    <t xml:space="preserve">โครงการก่อสร้างถนน คสล./ลาดยาง  สายหน้าวัดกลาง-ชายเขาพรง  </t>
  </si>
  <si>
    <r>
      <t xml:space="preserve"> - คูและท่อระบายน้ำ ขนาด</t>
    </r>
    <r>
      <rPr>
        <sz val="15"/>
        <rFont val="Symbol"/>
        <family val="1"/>
        <charset val="2"/>
      </rPr>
      <t xml:space="preserve"> f </t>
    </r>
    <r>
      <rPr>
        <sz val="15"/>
        <rFont val="Angsana New"/>
        <family val="1"/>
      </rPr>
      <t>1.00 x 1.00 เมตร  จำนวน  1 จุด</t>
    </r>
  </si>
  <si>
    <r>
      <t xml:space="preserve"> - เพื่อขุดคูและวางท่อน้ำลงคลองท่าน้อย  ขนาด </t>
    </r>
    <r>
      <rPr>
        <sz val="15"/>
        <rFont val="Symbol"/>
        <family val="1"/>
        <charset val="2"/>
      </rPr>
      <t xml:space="preserve">f </t>
    </r>
    <r>
      <rPr>
        <sz val="15"/>
        <rFont val="Angsana New"/>
        <family val="1"/>
      </rPr>
      <t>1.00 x 1.00 เมตร  จำนวน  1 จุด</t>
    </r>
  </si>
  <si>
    <t xml:space="preserve">โครงการก่อสร้างฝายน้ำล้น (ฝายแม้ว) </t>
  </si>
  <si>
    <t xml:space="preserve"> -เพื่อเป็นแหล่งน้ำอุปโภคบริโภคและทำการเกษตรให้เพียงพอ                -  เพื่อก่อสร้างฝาย ตามแบบ มข. 2527 ตามจุดต่าง ๆ ภายในตำบล</t>
  </si>
  <si>
    <t xml:space="preserve"> ฝายน้ำล้น (ฝายแม้ว)</t>
  </si>
  <si>
    <t xml:space="preserve"> -เพื่อให้มีไฟฟ้าใช้อย่างทั่วถึงทุกหมู่บ้าน                                                      - เพื่อขยายเขตไฟฟ้า  ให้ทั่วถึงทุกครัวเรือนภายในตำบล</t>
  </si>
  <si>
    <t>ไฟฟ้าครัวเรือน</t>
  </si>
  <si>
    <t>กฟภ.</t>
  </si>
  <si>
    <t xml:space="preserve"> - เพื่อให้ประชาชนมีน้ำอุปโภค บริโภคได้ตลอดปี                                    - เพื่อขุดเจาะบ่อบาดาลตามจุดต่าง ๆ ภายในตำบล ที่มีที่ดินผู้อุทิศให้   ในหมู่ที่ 1-11                                                  - เพื่อก่อสร้างหอถังกักเก็บน้ำ พร้อมเครื่องกรองน้ำ  สารกรอง สารเคมีที่ใช้ในระบบกรองน้ำสะอาด                           - เพื่อจัดซื้อ/ติดตั้งเครื่องสูบน้ำ สำหรับระบบน้ำประปาหมู่บ้าน              - เพื่อจัดซื้อ/วางท่อน้ำ ชนิดต่าง ๆพร้อมวัสดุอุปกรณ์ที่จำเป็น สำหรับสายหลักของระบบประปาหมู่บ้าน</t>
  </si>
  <si>
    <t>โครงการก่อสร้างระบบประปา</t>
  </si>
  <si>
    <t xml:space="preserve"> - เพื่อส่งเสริมสุขภาพของประชาชน       - เพื่อสร้างความสามัคคีในหมู่คณะ</t>
  </si>
  <si>
    <t>โครงการพัฒนาการกีฬา</t>
  </si>
  <si>
    <t xml:space="preserve"> -เพื่อส่งเสริมให้นักเรียนและเยาวชนได้ออกกำลังกายและห่างไกลยาเสพติด                                                                   - เพื่อจัดการแข่งขันกีฬาประเภทต่าง ๆ นักเรียน /เด็ก-เยาวชน/ประชาชน ในตำบล                                           - เพื่อส่งนักกีฬาและคัดเลือกนักกีฬาเข้าแข่งขันในระดับที่สูงขึ้น</t>
  </si>
  <si>
    <t xml:space="preserve"> - โครงการกีฬา   - นักกีฬาประเภทต่าง ๆ</t>
  </si>
  <si>
    <t>นักเรียน  เด็ก-เยาวชน  และประชาชนสนใจมาเล่นกีฬามากขึ้น</t>
  </si>
  <si>
    <t>ผลที่คาดว่าจะได้รับ</t>
  </si>
  <si>
    <t>ตัวชี้วัด</t>
  </si>
  <si>
    <t>(KPI)</t>
  </si>
  <si>
    <t>ปี 2560</t>
  </si>
  <si>
    <t xml:space="preserve">งบประมาณและที่ผ่านมา </t>
  </si>
  <si>
    <t>ปี 2561</t>
  </si>
  <si>
    <t>บัญชีสรุปโครงการพัฒนา แผนพัฒนา 3 ปี (พ.ศ.2559-2561)   องค์การบริหารส่วนตำบลฉลอง (เพิ่มเติม ฉบับที่ 1)</t>
  </si>
  <si>
    <t>ยุทธศาสตร์จังหวัดที่ 5 การพัฒนาสังคม การเรียนรู้และภูมิปัญญาเพื่อสร้างคุณภาพของคนนครศรีธรรมราช</t>
  </si>
  <si>
    <t>- ยุทธศาสตร์การพัฒนาของ อปท. ในเขตจังหวัดที่ 3   การพัฒนาสังคมและคุณภาพชีวิต</t>
  </si>
  <si>
    <t>2.2  แนวทางการศาสนา วัฒนธรรมและนันทนาการ</t>
  </si>
  <si>
    <t>อุดหนุนโครงการจัดการแข่งขันกีฬานักเรียน นักศึกษาแห่งชาติ ครั้งที่ 37 ประจำปี 2559</t>
  </si>
  <si>
    <t xml:space="preserve"> - เพื่อตอบสนองต่อนโยบายรัฐบาลและแผนพัฒนาเศรษฐกิจและสังคมแห่งชาติฯ           </t>
  </si>
  <si>
    <t xml:space="preserve"> - เพื่อพัฒนาทักษะ ความสามารถและยกระดับมาตรฐานด้านการกีฬาแก่นักเรียน นักศึกษาที่เข้าร่วมการแข่งขันและเยาวชนตลอดจนประชาชนจังหวัดนครศรีธรรมราช      </t>
  </si>
  <si>
    <t xml:space="preserve"> - เพื่อเสริมสร้างและกระตุ้นความมีน้ำใจนักกีฬาซึ่งจะส่งผลต่อการมีคุณธรรม จริยธรรมและระเบียบวินัยของคนในสังคมอีกทั้งเป็นการกระตุ้นเศรษฐกิจแก่ทุกภาคส่วน</t>
  </si>
  <si>
    <t>สนับสนุนงบประมาณให้แก่สำนักงานการท่องเที่ยวและกีฬาจังหวัดนครศรีธรรมราช</t>
  </si>
  <si>
    <t>โครงการจัดการแข่งขันกีฬานักเรียน นักศึกษาฯ</t>
  </si>
  <si>
    <t xml:space="preserve"> - นักเรียน นักศึกษาตลอดจนเยาวชนและประชาชนสามารถพัฒนาทักษะ ความสามารถและยกระดับมาตรฐานการกีฬา</t>
  </si>
  <si>
    <t>แผนพัฒนาสามปี  (พ.ศ. 2559 – 2561)  (เพิ่มเติม ฉบับที่ 1/2559)</t>
  </si>
  <si>
    <t xml:space="preserve">       องค์การบริหารส่วนตำบลฉลอง</t>
  </si>
  <si>
    <t xml:space="preserve">                                                                                                                                                        ส่วนที่ 5                                                                                                                  5                                               </t>
  </si>
  <si>
    <t xml:space="preserve">                                                                        รายละเอียดโครงการพัฒนา                                                                   4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</si>
</sst>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_-;\-* #,##0_-;_-* &quot;-&quot;??_-;_-@_-"/>
    <numFmt numFmtId="188" formatCode="0;[Red]0"/>
    <numFmt numFmtId="189" formatCode="#,##0;[Red]#,##0"/>
  </numFmts>
  <fonts count="30">
    <font>
      <sz val="10"/>
      <name val="Arial"/>
      <charset val="222"/>
    </font>
    <font>
      <sz val="10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Arial"/>
      <family val="2"/>
    </font>
    <font>
      <b/>
      <sz val="15"/>
      <name val="TH SarabunPSK"/>
      <family val="2"/>
    </font>
    <font>
      <b/>
      <u/>
      <sz val="18"/>
      <name val="TH SarabunPSK"/>
      <family val="2"/>
    </font>
    <font>
      <sz val="15"/>
      <name val="Angsana New"/>
      <family val="1"/>
    </font>
    <font>
      <b/>
      <sz val="18"/>
      <name val="Angsana New"/>
      <family val="1"/>
    </font>
    <font>
      <b/>
      <sz val="16"/>
      <name val="Angsana New"/>
      <family val="1"/>
    </font>
    <font>
      <b/>
      <sz val="15"/>
      <name val="Angsana New"/>
      <family val="1"/>
    </font>
    <font>
      <sz val="12"/>
      <name val="Angsana New"/>
      <family val="1"/>
    </font>
    <font>
      <sz val="16"/>
      <name val="Angsana New"/>
      <family val="1"/>
    </font>
    <font>
      <sz val="10"/>
      <name val="Angsana New"/>
      <family val="1"/>
    </font>
    <font>
      <sz val="14"/>
      <name val="Angsana New"/>
      <family val="1"/>
    </font>
    <font>
      <sz val="18"/>
      <name val="Angsana New"/>
      <family val="1"/>
    </font>
    <font>
      <sz val="15"/>
      <color rgb="FFFF0000"/>
      <name val="Angsana New"/>
      <family val="1"/>
    </font>
    <font>
      <sz val="15"/>
      <color rgb="FF444444"/>
      <name val="Angsana New"/>
      <family val="1"/>
    </font>
    <font>
      <sz val="15"/>
      <name val="Symbol"/>
      <family val="1"/>
      <charset val="2"/>
    </font>
    <font>
      <b/>
      <sz val="18"/>
      <name val="TH NiramitIT๙"/>
    </font>
    <font>
      <b/>
      <sz val="15"/>
      <name val="TH NiramitIT๙"/>
    </font>
    <font>
      <sz val="15"/>
      <name val="TH NiramitIT๙"/>
    </font>
    <font>
      <sz val="16"/>
      <name val="TH NiramitIT๙"/>
    </font>
    <font>
      <sz val="15"/>
      <color theme="1"/>
      <name val="TH NiramitIT๙"/>
    </font>
    <font>
      <sz val="10"/>
      <name val="TH NiramitIT๙"/>
    </font>
    <font>
      <sz val="12"/>
      <name val="TH NiramitIT๙"/>
    </font>
    <font>
      <sz val="10"/>
      <color theme="1"/>
      <name val="TH NiramitIT๙"/>
    </font>
    <font>
      <sz val="14"/>
      <name val="TH NiramitIT๙"/>
    </font>
    <font>
      <b/>
      <sz val="14"/>
      <name val="TH NiramitIT๙"/>
    </font>
    <font>
      <b/>
      <u/>
      <sz val="14"/>
      <name val="TH NiramitIT๙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rgb="FFEFFEB8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2">
    <xf numFmtId="0" fontId="0" fillId="0" borderId="0" xfId="0"/>
    <xf numFmtId="0" fontId="3" fillId="0" borderId="0" xfId="0" applyFont="1"/>
    <xf numFmtId="0" fontId="2" fillId="0" borderId="0" xfId="0" applyFont="1"/>
    <xf numFmtId="0" fontId="5" fillId="0" borderId="0" xfId="0" applyFont="1"/>
    <xf numFmtId="0" fontId="2" fillId="0" borderId="0" xfId="0" applyFont="1" applyBorder="1" applyAlignment="1">
      <alignment vertical="center" wrapText="1"/>
    </xf>
    <xf numFmtId="187" fontId="2" fillId="0" borderId="0" xfId="1" applyNumberFormat="1" applyFont="1"/>
    <xf numFmtId="187" fontId="3" fillId="0" borderId="0" xfId="1" applyNumberFormat="1" applyFont="1"/>
    <xf numFmtId="0" fontId="6" fillId="0" borderId="0" xfId="0" applyFont="1"/>
    <xf numFmtId="0" fontId="7" fillId="0" borderId="3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189" fontId="7" fillId="0" borderId="3" xfId="1" applyNumberFormat="1" applyFont="1" applyBorder="1" applyAlignment="1">
      <alignment horizontal="right" vertical="top"/>
    </xf>
    <xf numFmtId="189" fontId="7" fillId="0" borderId="8" xfId="1" applyNumberFormat="1" applyFont="1" applyBorder="1" applyAlignment="1">
      <alignment horizontal="right" vertical="top"/>
    </xf>
    <xf numFmtId="0" fontId="7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 wrapText="1"/>
    </xf>
    <xf numFmtId="0" fontId="7" fillId="0" borderId="8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7" fillId="0" borderId="3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 wrapText="1"/>
    </xf>
    <xf numFmtId="189" fontId="7" fillId="0" borderId="8" xfId="1" applyNumberFormat="1" applyFont="1" applyFill="1" applyBorder="1" applyAlignment="1">
      <alignment horizontal="right" vertical="top" wrapText="1"/>
    </xf>
    <xf numFmtId="0" fontId="7" fillId="0" borderId="8" xfId="0" applyFont="1" applyFill="1" applyBorder="1" applyAlignment="1">
      <alignment horizontal="left" vertical="top"/>
    </xf>
    <xf numFmtId="0" fontId="7" fillId="0" borderId="8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center" vertical="top"/>
    </xf>
    <xf numFmtId="0" fontId="10" fillId="0" borderId="8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188" fontId="10" fillId="0" borderId="8" xfId="1" applyNumberFormat="1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0" fontId="7" fillId="0" borderId="0" xfId="0" applyFont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189" fontId="7" fillId="0" borderId="1" xfId="1" applyNumberFormat="1" applyFont="1" applyFill="1" applyBorder="1" applyAlignment="1">
      <alignment horizontal="right" vertical="top"/>
    </xf>
    <xf numFmtId="0" fontId="7" fillId="0" borderId="1" xfId="0" applyFont="1" applyBorder="1" applyAlignment="1">
      <alignment horizontal="left" vertical="top" wrapText="1"/>
    </xf>
    <xf numFmtId="189" fontId="7" fillId="0" borderId="1" xfId="1" applyNumberFormat="1" applyFont="1" applyBorder="1" applyAlignment="1">
      <alignment horizontal="right"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right" vertical="top"/>
    </xf>
    <xf numFmtId="0" fontId="7" fillId="5" borderId="1" xfId="0" applyFont="1" applyFill="1" applyBorder="1" applyAlignment="1">
      <alignment horizontal="left" vertical="top"/>
    </xf>
    <xf numFmtId="0" fontId="7" fillId="5" borderId="1" xfId="0" applyFont="1" applyFill="1" applyBorder="1" applyAlignment="1">
      <alignment horizontal="left" vertical="top" wrapText="1"/>
    </xf>
    <xf numFmtId="189" fontId="7" fillId="5" borderId="1" xfId="1" applyNumberFormat="1" applyFont="1" applyFill="1" applyBorder="1" applyAlignment="1">
      <alignment horizontal="right" vertical="top"/>
    </xf>
    <xf numFmtId="0" fontId="7" fillId="5" borderId="1" xfId="0" applyFont="1" applyFill="1" applyBorder="1" applyAlignment="1">
      <alignment horizontal="right" vertical="top"/>
    </xf>
    <xf numFmtId="189" fontId="7" fillId="5" borderId="1" xfId="1" applyNumberFormat="1" applyFont="1" applyFill="1" applyBorder="1" applyAlignment="1">
      <alignment horizontal="right" vertical="top" wrapText="1"/>
    </xf>
    <xf numFmtId="189" fontId="7" fillId="0" borderId="1" xfId="1" applyNumberFormat="1" applyFont="1" applyFill="1" applyBorder="1" applyAlignment="1">
      <alignment horizontal="right" vertical="top" wrapText="1"/>
    </xf>
    <xf numFmtId="189" fontId="7" fillId="0" borderId="1" xfId="1" applyNumberFormat="1" applyFont="1" applyBorder="1" applyAlignment="1">
      <alignment horizontal="right" vertical="top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189" fontId="7" fillId="0" borderId="8" xfId="1" applyNumberFormat="1" applyFont="1" applyBorder="1" applyAlignment="1">
      <alignment horizontal="right" vertical="top" wrapText="1"/>
    </xf>
    <xf numFmtId="0" fontId="7" fillId="0" borderId="8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0" fontId="16" fillId="0" borderId="1" xfId="0" applyFont="1" applyFill="1" applyBorder="1" applyAlignment="1">
      <alignment horizontal="left" vertical="top"/>
    </xf>
    <xf numFmtId="0" fontId="16" fillId="0" borderId="1" xfId="0" applyFont="1" applyFill="1" applyBorder="1" applyAlignment="1">
      <alignment horizontal="left" vertical="top" wrapText="1"/>
    </xf>
    <xf numFmtId="189" fontId="16" fillId="0" borderId="1" xfId="1" applyNumberFormat="1" applyFont="1" applyFill="1" applyBorder="1" applyAlignment="1">
      <alignment horizontal="right" vertical="top" wrapText="1"/>
    </xf>
    <xf numFmtId="0" fontId="16" fillId="0" borderId="2" xfId="0" applyFont="1" applyFill="1" applyBorder="1" applyAlignment="1">
      <alignment horizontal="left" vertical="top" wrapText="1"/>
    </xf>
    <xf numFmtId="189" fontId="16" fillId="0" borderId="2" xfId="1" applyNumberFormat="1" applyFont="1" applyFill="1" applyBorder="1" applyAlignment="1">
      <alignment horizontal="right" vertical="top" wrapText="1"/>
    </xf>
    <xf numFmtId="0" fontId="16" fillId="0" borderId="2" xfId="0" applyFont="1" applyFill="1" applyBorder="1" applyAlignment="1">
      <alignment horizontal="left" vertical="top"/>
    </xf>
    <xf numFmtId="189" fontId="7" fillId="0" borderId="2" xfId="1" applyNumberFormat="1" applyFont="1" applyBorder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0" fontId="7" fillId="0" borderId="3" xfId="0" applyFont="1" applyBorder="1" applyAlignment="1">
      <alignment horizontal="right" vertical="top"/>
    </xf>
    <xf numFmtId="0" fontId="7" fillId="0" borderId="3" xfId="0" applyFont="1" applyBorder="1" applyAlignment="1">
      <alignment horizontal="left" vertical="top"/>
    </xf>
    <xf numFmtId="0" fontId="7" fillId="0" borderId="3" xfId="0" applyFont="1" applyFill="1" applyBorder="1" applyAlignment="1">
      <alignment horizontal="center" vertical="top" wrapText="1"/>
    </xf>
    <xf numFmtId="0" fontId="7" fillId="0" borderId="8" xfId="0" applyFont="1" applyBorder="1" applyAlignment="1">
      <alignment horizontal="right" vertical="top"/>
    </xf>
    <xf numFmtId="0" fontId="7" fillId="0" borderId="7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 shrinkToFit="1"/>
    </xf>
    <xf numFmtId="189" fontId="7" fillId="0" borderId="2" xfId="1" applyNumberFormat="1" applyFont="1" applyBorder="1" applyAlignment="1">
      <alignment horizontal="right" vertical="top" wrapText="1"/>
    </xf>
    <xf numFmtId="0" fontId="12" fillId="0" borderId="1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189" fontId="7" fillId="0" borderId="3" xfId="1" applyNumberFormat="1" applyFont="1" applyBorder="1" applyAlignment="1">
      <alignment horizontal="right" vertical="top" wrapText="1"/>
    </xf>
    <xf numFmtId="0" fontId="7" fillId="0" borderId="12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/>
    </xf>
    <xf numFmtId="0" fontId="7" fillId="4" borderId="8" xfId="0" applyFont="1" applyFill="1" applyBorder="1" applyAlignment="1">
      <alignment horizontal="left" vertical="top" wrapText="1"/>
    </xf>
    <xf numFmtId="189" fontId="7" fillId="0" borderId="8" xfId="1" applyNumberFormat="1" applyFont="1" applyFill="1" applyBorder="1" applyAlignment="1">
      <alignment horizontal="right" vertical="top"/>
    </xf>
    <xf numFmtId="0" fontId="14" fillId="0" borderId="8" xfId="0" applyFont="1" applyFill="1" applyBorder="1" applyAlignment="1">
      <alignment horizontal="left" vertical="top" wrapText="1"/>
    </xf>
    <xf numFmtId="0" fontId="10" fillId="0" borderId="2" xfId="0" applyFont="1" applyFill="1" applyBorder="1" applyAlignment="1">
      <alignment horizontal="left" vertical="top"/>
    </xf>
    <xf numFmtId="0" fontId="10" fillId="0" borderId="2" xfId="0" applyFont="1" applyBorder="1" applyAlignment="1">
      <alignment horizontal="left" vertical="top" wrapText="1"/>
    </xf>
    <xf numFmtId="189" fontId="10" fillId="0" borderId="2" xfId="1" applyNumberFormat="1" applyFont="1" applyBorder="1" applyAlignment="1">
      <alignment horizontal="right" vertical="top"/>
    </xf>
    <xf numFmtId="0" fontId="10" fillId="0" borderId="2" xfId="0" applyFont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 wrapText="1"/>
    </xf>
    <xf numFmtId="189" fontId="10" fillId="0" borderId="1" xfId="1" applyNumberFormat="1" applyFont="1" applyBorder="1" applyAlignment="1">
      <alignment horizontal="right" vertical="top"/>
    </xf>
    <xf numFmtId="0" fontId="10" fillId="0" borderId="1" xfId="0" applyFont="1" applyBorder="1" applyAlignment="1">
      <alignment horizontal="left" vertical="top"/>
    </xf>
    <xf numFmtId="0" fontId="10" fillId="0" borderId="8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7" fillId="0" borderId="3" xfId="0" applyFont="1" applyFill="1" applyBorder="1" applyAlignment="1">
      <alignment horizontal="right" vertical="top"/>
    </xf>
    <xf numFmtId="0" fontId="7" fillId="5" borderId="3" xfId="0" applyFont="1" applyFill="1" applyBorder="1" applyAlignment="1">
      <alignment horizontal="right" vertical="top"/>
    </xf>
    <xf numFmtId="0" fontId="7" fillId="0" borderId="3" xfId="0" applyFont="1" applyBorder="1" applyAlignment="1">
      <alignment horizontal="right" vertical="top" wrapText="1"/>
    </xf>
    <xf numFmtId="0" fontId="8" fillId="0" borderId="8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 wrapText="1"/>
    </xf>
    <xf numFmtId="189" fontId="10" fillId="0" borderId="8" xfId="1" applyNumberFormat="1" applyFont="1" applyBorder="1" applyAlignment="1">
      <alignment horizontal="right" vertical="top"/>
    </xf>
    <xf numFmtId="0" fontId="10" fillId="0" borderId="8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189" fontId="8" fillId="0" borderId="1" xfId="1" applyNumberFormat="1" applyFont="1" applyBorder="1" applyAlignment="1">
      <alignment horizontal="right" vertical="top"/>
    </xf>
    <xf numFmtId="0" fontId="15" fillId="0" borderId="1" xfId="0" applyFont="1" applyBorder="1" applyAlignment="1">
      <alignment horizontal="left" vertical="top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189" fontId="7" fillId="0" borderId="0" xfId="1" applyNumberFormat="1" applyFont="1" applyBorder="1" applyAlignment="1">
      <alignment horizontal="right" vertical="top"/>
    </xf>
    <xf numFmtId="0" fontId="7" fillId="0" borderId="2" xfId="0" applyFont="1" applyFill="1" applyBorder="1" applyAlignment="1">
      <alignment horizontal="center" vertical="top" wrapText="1"/>
    </xf>
    <xf numFmtId="189" fontId="7" fillId="0" borderId="2" xfId="1" applyNumberFormat="1" applyFont="1" applyBorder="1" applyAlignment="1">
      <alignment vertical="top"/>
    </xf>
    <xf numFmtId="189" fontId="7" fillId="0" borderId="3" xfId="1" applyNumberFormat="1" applyFont="1" applyBorder="1" applyAlignment="1">
      <alignment vertical="top"/>
    </xf>
    <xf numFmtId="189" fontId="7" fillId="0" borderId="8" xfId="1" applyNumberFormat="1" applyFont="1" applyBorder="1" applyAlignment="1">
      <alignment vertical="top"/>
    </xf>
    <xf numFmtId="0" fontId="10" fillId="0" borderId="0" xfId="0" applyFont="1" applyBorder="1" applyAlignment="1">
      <alignment horizontal="left" vertical="top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top"/>
    </xf>
    <xf numFmtId="0" fontId="10" fillId="0" borderId="0" xfId="0" applyFont="1" applyFill="1" applyBorder="1" applyAlignment="1">
      <alignment horizontal="left" vertical="top"/>
    </xf>
    <xf numFmtId="0" fontId="16" fillId="0" borderId="0" xfId="0" applyFont="1" applyFill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/>
    </xf>
    <xf numFmtId="0" fontId="7" fillId="0" borderId="8" xfId="0" applyFont="1" applyFill="1" applyBorder="1" applyAlignment="1">
      <alignment horizontal="right" vertical="top"/>
    </xf>
    <xf numFmtId="0" fontId="7" fillId="0" borderId="9" xfId="0" applyFont="1" applyFill="1" applyBorder="1" applyAlignment="1">
      <alignment horizontal="left" vertical="top"/>
    </xf>
    <xf numFmtId="0" fontId="7" fillId="0" borderId="10" xfId="0" applyFont="1" applyFill="1" applyBorder="1" applyAlignment="1">
      <alignment horizontal="left" vertical="top"/>
    </xf>
    <xf numFmtId="0" fontId="0" fillId="0" borderId="0" xfId="0" applyFill="1"/>
    <xf numFmtId="0" fontId="0" fillId="0" borderId="1" xfId="0" applyBorder="1"/>
    <xf numFmtId="0" fontId="0" fillId="6" borderId="0" xfId="0" applyFill="1"/>
    <xf numFmtId="0" fontId="0" fillId="0" borderId="0" xfId="0" applyBorder="1"/>
    <xf numFmtId="0" fontId="0" fillId="0" borderId="0" xfId="0" applyFill="1" applyBorder="1"/>
    <xf numFmtId="3" fontId="0" fillId="0" borderId="0" xfId="0" applyNumberFormat="1"/>
    <xf numFmtId="189" fontId="0" fillId="0" borderId="0" xfId="0" applyNumberFormat="1"/>
    <xf numFmtId="0" fontId="8" fillId="0" borderId="0" xfId="0" applyFont="1" applyBorder="1" applyAlignment="1">
      <alignment horizontal="left" vertical="top"/>
    </xf>
    <xf numFmtId="0" fontId="8" fillId="0" borderId="0" xfId="0" quotePrefix="1" applyFont="1" applyBorder="1" applyAlignment="1">
      <alignment horizontal="left" vertical="top"/>
    </xf>
    <xf numFmtId="0" fontId="20" fillId="0" borderId="2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top"/>
    </xf>
    <xf numFmtId="0" fontId="20" fillId="0" borderId="8" xfId="0" applyFont="1" applyBorder="1" applyAlignment="1">
      <alignment horizontal="center" vertical="top" wrapText="1"/>
    </xf>
    <xf numFmtId="188" fontId="20" fillId="0" borderId="8" xfId="1" applyNumberFormat="1" applyFont="1" applyBorder="1" applyAlignment="1">
      <alignment horizontal="center" vertical="top"/>
    </xf>
    <xf numFmtId="188" fontId="20" fillId="6" borderId="8" xfId="1" applyNumberFormat="1" applyFont="1" applyFill="1" applyBorder="1" applyAlignment="1">
      <alignment horizontal="center" vertical="top"/>
    </xf>
    <xf numFmtId="0" fontId="20" fillId="0" borderId="8" xfId="0" applyFont="1" applyBorder="1" applyAlignment="1">
      <alignment horizontal="center" vertical="top"/>
    </xf>
    <xf numFmtId="0" fontId="21" fillId="0" borderId="2" xfId="0" applyFont="1" applyBorder="1" applyAlignment="1">
      <alignment horizontal="left" vertical="top" wrapText="1"/>
    </xf>
    <xf numFmtId="189" fontId="21" fillId="0" borderId="2" xfId="1" applyNumberFormat="1" applyFont="1" applyBorder="1" applyAlignment="1">
      <alignment horizontal="center" vertical="top"/>
    </xf>
    <xf numFmtId="189" fontId="21" fillId="6" borderId="2" xfId="1" applyNumberFormat="1" applyFont="1" applyFill="1" applyBorder="1" applyAlignment="1">
      <alignment vertical="top"/>
    </xf>
    <xf numFmtId="0" fontId="21" fillId="0" borderId="3" xfId="0" applyFont="1" applyBorder="1" applyAlignment="1">
      <alignment horizontal="left" vertical="top" wrapText="1"/>
    </xf>
    <xf numFmtId="189" fontId="21" fillId="0" borderId="3" xfId="1" applyNumberFormat="1" applyFont="1" applyBorder="1" applyAlignment="1">
      <alignment horizontal="center" vertical="top"/>
    </xf>
    <xf numFmtId="189" fontId="21" fillId="6" borderId="3" xfId="1" applyNumberFormat="1" applyFont="1" applyFill="1" applyBorder="1" applyAlignment="1">
      <alignment vertical="top"/>
    </xf>
    <xf numFmtId="189" fontId="21" fillId="0" borderId="3" xfId="1" applyNumberFormat="1" applyFont="1" applyBorder="1" applyAlignment="1">
      <alignment vertical="top"/>
    </xf>
    <xf numFmtId="0" fontId="21" fillId="0" borderId="8" xfId="0" applyFont="1" applyBorder="1" applyAlignment="1">
      <alignment horizontal="left" vertical="top" wrapText="1"/>
    </xf>
    <xf numFmtId="189" fontId="21" fillId="0" borderId="8" xfId="1" applyNumberFormat="1" applyFont="1" applyBorder="1" applyAlignment="1">
      <alignment vertical="top"/>
    </xf>
    <xf numFmtId="189" fontId="21" fillId="6" borderId="8" xfId="1" applyNumberFormat="1" applyFont="1" applyFill="1" applyBorder="1" applyAlignment="1">
      <alignment vertical="top"/>
    </xf>
    <xf numFmtId="188" fontId="27" fillId="0" borderId="3" xfId="0" applyNumberFormat="1" applyFont="1" applyBorder="1"/>
    <xf numFmtId="187" fontId="27" fillId="0" borderId="3" xfId="1" applyNumberFormat="1" applyFont="1" applyBorder="1"/>
    <xf numFmtId="188" fontId="27" fillId="0" borderId="3" xfId="0" applyNumberFormat="1" applyFont="1" applyFill="1" applyBorder="1" applyAlignment="1">
      <alignment horizontal="center"/>
    </xf>
    <xf numFmtId="188" fontId="27" fillId="0" borderId="3" xfId="0" applyNumberFormat="1" applyFont="1" applyBorder="1" applyAlignment="1">
      <alignment horizontal="center"/>
    </xf>
    <xf numFmtId="188" fontId="28" fillId="0" borderId="1" xfId="0" applyNumberFormat="1" applyFont="1" applyBorder="1" applyAlignment="1">
      <alignment horizontal="center"/>
    </xf>
    <xf numFmtId="188" fontId="27" fillId="0" borderId="1" xfId="0" applyNumberFormat="1" applyFont="1" applyFill="1" applyBorder="1" applyAlignment="1">
      <alignment horizontal="center"/>
    </xf>
    <xf numFmtId="188" fontId="28" fillId="0" borderId="1" xfId="0" applyNumberFormat="1" applyFont="1" applyFill="1" applyBorder="1" applyAlignment="1">
      <alignment horizontal="center"/>
    </xf>
    <xf numFmtId="0" fontId="27" fillId="0" borderId="3" xfId="0" applyFont="1" applyBorder="1"/>
    <xf numFmtId="188" fontId="27" fillId="0" borderId="3" xfId="0" applyNumberFormat="1" applyFont="1" applyFill="1" applyBorder="1" applyAlignment="1">
      <alignment horizontal="right"/>
    </xf>
    <xf numFmtId="187" fontId="27" fillId="0" borderId="3" xfId="1" applyNumberFormat="1" applyFont="1" applyBorder="1" applyAlignment="1">
      <alignment horizontal="right"/>
    </xf>
    <xf numFmtId="187" fontId="27" fillId="0" borderId="3" xfId="1" applyNumberFormat="1" applyFont="1" applyBorder="1" applyAlignment="1">
      <alignment horizontal="center" vertical="center"/>
    </xf>
    <xf numFmtId="187" fontId="28" fillId="0" borderId="1" xfId="1" applyNumberFormat="1" applyFont="1" applyBorder="1" applyAlignment="1">
      <alignment horizontal="center"/>
    </xf>
    <xf numFmtId="188" fontId="27" fillId="0" borderId="1" xfId="0" applyNumberFormat="1" applyFont="1" applyBorder="1" applyAlignment="1">
      <alignment horizontal="center"/>
    </xf>
    <xf numFmtId="0" fontId="27" fillId="0" borderId="2" xfId="0" applyFont="1" applyBorder="1"/>
    <xf numFmtId="187" fontId="27" fillId="0" borderId="2" xfId="1" applyNumberFormat="1" applyFont="1" applyBorder="1"/>
    <xf numFmtId="188" fontId="28" fillId="0" borderId="8" xfId="0" applyNumberFormat="1" applyFont="1" applyBorder="1" applyAlignment="1">
      <alignment horizontal="center"/>
    </xf>
    <xf numFmtId="187" fontId="28" fillId="0" borderId="8" xfId="1" applyNumberFormat="1" applyFont="1" applyBorder="1"/>
    <xf numFmtId="0" fontId="27" fillId="0" borderId="1" xfId="0" applyFont="1" applyBorder="1" applyAlignment="1">
      <alignment horizontal="center" vertical="center" wrapText="1"/>
    </xf>
    <xf numFmtId="187" fontId="27" fillId="0" borderId="1" xfId="1" applyNumberFormat="1" applyFont="1" applyBorder="1" applyAlignment="1">
      <alignment horizontal="center" vertical="center" wrapText="1"/>
    </xf>
    <xf numFmtId="0" fontId="28" fillId="0" borderId="7" xfId="0" applyFont="1" applyBorder="1"/>
    <xf numFmtId="0" fontId="27" fillId="0" borderId="0" xfId="0" applyFont="1" applyBorder="1"/>
    <xf numFmtId="0" fontId="27" fillId="0" borderId="4" xfId="0" applyFont="1" applyBorder="1"/>
    <xf numFmtId="0" fontId="27" fillId="0" borderId="7" xfId="0" applyFont="1" applyBorder="1"/>
    <xf numFmtId="0" fontId="28" fillId="0" borderId="9" xfId="0" applyFont="1" applyBorder="1"/>
    <xf numFmtId="0" fontId="27" fillId="0" borderId="5" xfId="0" applyFont="1" applyBorder="1"/>
    <xf numFmtId="0" fontId="27" fillId="0" borderId="6" xfId="0" applyFont="1" applyBorder="1"/>
    <xf numFmtId="0" fontId="27" fillId="0" borderId="0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/>
    </xf>
    <xf numFmtId="0" fontId="28" fillId="0" borderId="13" xfId="0" applyFont="1" applyBorder="1" applyAlignment="1">
      <alignment horizontal="center"/>
    </xf>
    <xf numFmtId="0" fontId="28" fillId="0" borderId="15" xfId="0" applyFont="1" applyBorder="1" applyAlignment="1">
      <alignment horizontal="center"/>
    </xf>
    <xf numFmtId="0" fontId="29" fillId="0" borderId="8" xfId="0" applyFont="1" applyBorder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8" fillId="0" borderId="9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189" fontId="10" fillId="0" borderId="1" xfId="1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/>
    </xf>
    <xf numFmtId="0" fontId="13" fillId="0" borderId="8" xfId="0" applyFont="1" applyBorder="1" applyAlignment="1">
      <alignment horizontal="left" vertical="top"/>
    </xf>
    <xf numFmtId="0" fontId="7" fillId="0" borderId="2" xfId="0" applyFont="1" applyFill="1" applyBorder="1" applyAlignment="1">
      <alignment horizontal="left" vertical="top"/>
    </xf>
    <xf numFmtId="0" fontId="7" fillId="0" borderId="3" xfId="0" applyFont="1" applyFill="1" applyBorder="1" applyAlignment="1">
      <alignment horizontal="left" vertical="top"/>
    </xf>
    <xf numFmtId="0" fontId="7" fillId="0" borderId="8" xfId="0" applyFont="1" applyFill="1" applyBorder="1" applyAlignment="1">
      <alignment horizontal="left" vertical="top"/>
    </xf>
    <xf numFmtId="0" fontId="11" fillId="0" borderId="2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8" fillId="0" borderId="14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/>
    </xf>
    <xf numFmtId="0" fontId="8" fillId="0" borderId="13" xfId="0" applyFont="1" applyBorder="1" applyAlignment="1">
      <alignment horizontal="left" vertical="top"/>
    </xf>
    <xf numFmtId="0" fontId="8" fillId="0" borderId="15" xfId="0" applyFont="1" applyBorder="1" applyAlignment="1">
      <alignment horizontal="left" vertical="top"/>
    </xf>
    <xf numFmtId="0" fontId="10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89" fontId="7" fillId="0" borderId="2" xfId="1" applyNumberFormat="1" applyFont="1" applyFill="1" applyBorder="1" applyAlignment="1">
      <alignment horizontal="right" vertical="top" wrapText="1"/>
    </xf>
    <xf numFmtId="189" fontId="7" fillId="0" borderId="8" xfId="1" applyNumberFormat="1" applyFont="1" applyFill="1" applyBorder="1" applyAlignment="1">
      <alignment horizontal="right" vertical="top" wrapText="1"/>
    </xf>
    <xf numFmtId="0" fontId="8" fillId="3" borderId="1" xfId="0" applyFont="1" applyFill="1" applyBorder="1" applyAlignment="1">
      <alignment horizontal="left" vertical="top"/>
    </xf>
    <xf numFmtId="0" fontId="8" fillId="3" borderId="2" xfId="0" applyFont="1" applyFill="1" applyBorder="1" applyAlignment="1">
      <alignment horizontal="left" vertical="top"/>
    </xf>
    <xf numFmtId="0" fontId="7" fillId="0" borderId="2" xfId="0" applyFont="1" applyFill="1" applyBorder="1" applyAlignment="1">
      <alignment horizontal="left" vertical="top" wrapText="1"/>
    </xf>
    <xf numFmtId="0" fontId="7" fillId="0" borderId="8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/>
    </xf>
    <xf numFmtId="0" fontId="8" fillId="0" borderId="1" xfId="0" applyFont="1" applyFill="1" applyBorder="1" applyAlignment="1">
      <alignment horizontal="left" vertical="top"/>
    </xf>
    <xf numFmtId="0" fontId="7" fillId="0" borderId="2" xfId="0" applyFont="1" applyFill="1" applyBorder="1" applyAlignment="1">
      <alignment horizontal="center" vertical="top"/>
    </xf>
    <xf numFmtId="0" fontId="7" fillId="0" borderId="8" xfId="0" applyFont="1" applyFill="1" applyBorder="1" applyAlignment="1">
      <alignment horizontal="center" vertical="top"/>
    </xf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0" fontId="7" fillId="0" borderId="3" xfId="0" applyFont="1" applyFill="1" applyBorder="1" applyAlignment="1">
      <alignment horizontal="center" vertical="top"/>
    </xf>
    <xf numFmtId="0" fontId="8" fillId="0" borderId="0" xfId="0" quotePrefix="1" applyFont="1" applyBorder="1" applyAlignment="1">
      <alignment horizontal="left" vertical="top"/>
    </xf>
    <xf numFmtId="0" fontId="0" fillId="0" borderId="0" xfId="0" applyAlignment="1"/>
    <xf numFmtId="0" fontId="22" fillId="0" borderId="2" xfId="0" applyFont="1" applyBorder="1" applyAlignment="1">
      <alignment horizontal="center" vertical="top" wrapText="1"/>
    </xf>
    <xf numFmtId="0" fontId="22" fillId="0" borderId="3" xfId="0" applyFont="1" applyBorder="1" applyAlignment="1">
      <alignment horizontal="center" vertical="top" wrapText="1"/>
    </xf>
    <xf numFmtId="0" fontId="25" fillId="0" borderId="3" xfId="0" applyFont="1" applyBorder="1" applyAlignment="1">
      <alignment horizontal="center" vertical="top" wrapText="1"/>
    </xf>
    <xf numFmtId="0" fontId="25" fillId="0" borderId="8" xfId="0" applyFont="1" applyBorder="1" applyAlignment="1">
      <alignment horizontal="center" vertical="top" wrapText="1"/>
    </xf>
    <xf numFmtId="0" fontId="21" fillId="0" borderId="2" xfId="0" applyFont="1" applyBorder="1" applyAlignment="1">
      <alignment horizontal="left" vertical="top" wrapText="1"/>
    </xf>
    <xf numFmtId="0" fontId="21" fillId="0" borderId="3" xfId="0" applyFont="1" applyBorder="1" applyAlignment="1">
      <alignment horizontal="left" vertical="top" wrapText="1"/>
    </xf>
    <xf numFmtId="0" fontId="21" fillId="0" borderId="8" xfId="0" applyFont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top"/>
    </xf>
    <xf numFmtId="0" fontId="19" fillId="0" borderId="0" xfId="0" applyFont="1" applyFill="1" applyBorder="1" applyAlignment="1">
      <alignment horizontal="left" vertical="top" wrapText="1"/>
    </xf>
    <xf numFmtId="0" fontId="19" fillId="0" borderId="11" xfId="0" applyFont="1" applyFill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0" xfId="0" quotePrefix="1" applyFont="1" applyBorder="1" applyAlignment="1">
      <alignment horizontal="left" vertical="top"/>
    </xf>
    <xf numFmtId="189" fontId="20" fillId="0" borderId="1" xfId="1" applyNumberFormat="1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top"/>
    </xf>
    <xf numFmtId="0" fontId="21" fillId="0" borderId="3" xfId="0" applyFont="1" applyFill="1" applyBorder="1" applyAlignment="1">
      <alignment horizontal="center" vertical="top"/>
    </xf>
    <xf numFmtId="0" fontId="21" fillId="0" borderId="8" xfId="0" applyFont="1" applyFill="1" applyBorder="1" applyAlignment="1">
      <alignment horizontal="center" vertical="top"/>
    </xf>
    <xf numFmtId="0" fontId="24" fillId="0" borderId="3" xfId="0" applyFont="1" applyBorder="1" applyAlignment="1">
      <alignment horizontal="left" vertical="top"/>
    </xf>
    <xf numFmtId="0" fontId="24" fillId="0" borderId="8" xfId="0" applyFont="1" applyBorder="1" applyAlignment="1">
      <alignment horizontal="left" vertical="top"/>
    </xf>
    <xf numFmtId="0" fontId="23" fillId="0" borderId="2" xfId="0" applyFont="1" applyBorder="1" applyAlignment="1">
      <alignment horizontal="left" vertical="top" wrapText="1"/>
    </xf>
    <xf numFmtId="0" fontId="23" fillId="0" borderId="3" xfId="0" applyFont="1" applyBorder="1" applyAlignment="1">
      <alignment horizontal="left" vertical="top" wrapText="1"/>
    </xf>
    <xf numFmtId="0" fontId="26" fillId="0" borderId="3" xfId="0" applyFont="1" applyBorder="1" applyAlignment="1">
      <alignment horizontal="left" vertical="top" wrapText="1"/>
    </xf>
    <xf numFmtId="0" fontId="26" fillId="0" borderId="8" xfId="0" applyFont="1" applyBorder="1" applyAlignment="1">
      <alignment horizontal="left" vertical="top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FFCC99"/>
      <color rgb="FFFFFFCC"/>
      <color rgb="FFFF99CC"/>
      <color rgb="FFEFFEB8"/>
      <color rgb="FFFF99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9"/>
  <sheetViews>
    <sheetView tabSelected="1" showWhiteSpace="0" view="pageLayout" topLeftCell="A14" zoomScale="84" zoomScalePageLayoutView="84" workbookViewId="0">
      <selection activeCell="M16" sqref="M16"/>
    </sheetView>
  </sheetViews>
  <sheetFormatPr defaultRowHeight="23.25" customHeight="1"/>
  <cols>
    <col min="1" max="5" width="9.140625" style="1"/>
    <col min="6" max="6" width="7.140625" style="1" customWidth="1"/>
    <col min="7" max="7" width="8.28515625" style="1" customWidth="1"/>
    <col min="8" max="8" width="12.7109375" style="6" customWidth="1"/>
    <col min="9" max="9" width="7.7109375" style="1" customWidth="1"/>
    <col min="10" max="10" width="12.42578125" style="1" customWidth="1"/>
    <col min="11" max="11" width="8.140625" style="1" customWidth="1"/>
    <col min="12" max="12" width="12.7109375" style="1" customWidth="1"/>
    <col min="13" max="13" width="8.42578125" style="1" customWidth="1"/>
    <col min="14" max="14" width="13.85546875" style="1" customWidth="1"/>
    <col min="15" max="16384" width="9.140625" style="1"/>
  </cols>
  <sheetData>
    <row r="1" spans="1:15" ht="21" customHeight="1">
      <c r="A1" s="170" t="s">
        <v>838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2">
        <v>4</v>
      </c>
    </row>
    <row r="2" spans="1:15" ht="21" customHeight="1">
      <c r="A2" s="171" t="s">
        <v>825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</row>
    <row r="3" spans="1:15" ht="23.25" hidden="1" customHeight="1">
      <c r="A3" s="173" t="s">
        <v>263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</row>
    <row r="4" spans="1:15" ht="23.25" hidden="1" customHeight="1">
      <c r="A4" s="173" t="s">
        <v>264</v>
      </c>
      <c r="B4" s="173"/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</row>
    <row r="5" spans="1:15" ht="23.25" hidden="1" customHeight="1">
      <c r="A5" s="173" t="s">
        <v>268</v>
      </c>
      <c r="B5" s="173"/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</row>
    <row r="6" spans="1:15" ht="23.25" hidden="1" customHeight="1">
      <c r="A6" s="173" t="s">
        <v>265</v>
      </c>
      <c r="B6" s="173"/>
      <c r="C6" s="173"/>
      <c r="D6" s="173"/>
      <c r="E6" s="173"/>
      <c r="F6" s="173"/>
      <c r="G6" s="173"/>
      <c r="H6" s="173"/>
      <c r="I6" s="173"/>
      <c r="J6" s="173"/>
      <c r="K6" s="173"/>
      <c r="L6" s="173"/>
      <c r="M6" s="173"/>
      <c r="N6" s="173"/>
    </row>
    <row r="7" spans="1:15" ht="23.25" hidden="1" customHeight="1">
      <c r="A7" s="2"/>
      <c r="B7" s="2"/>
      <c r="C7" s="2"/>
      <c r="D7" s="2"/>
      <c r="E7" s="2"/>
      <c r="F7" s="2"/>
      <c r="G7" s="2"/>
      <c r="H7" s="5"/>
      <c r="I7" s="2"/>
      <c r="J7" s="2"/>
      <c r="K7" s="2"/>
      <c r="L7" s="2"/>
      <c r="M7" s="2"/>
      <c r="N7" s="2"/>
    </row>
    <row r="8" spans="1:15" s="2" customFormat="1" ht="23.25" customHeight="1">
      <c r="A8" s="174" t="s">
        <v>241</v>
      </c>
      <c r="B8" s="175"/>
      <c r="C8" s="175"/>
      <c r="D8" s="175"/>
      <c r="E8" s="175"/>
      <c r="F8" s="176"/>
      <c r="G8" s="172" t="s">
        <v>453</v>
      </c>
      <c r="H8" s="172"/>
      <c r="I8" s="172" t="s">
        <v>822</v>
      </c>
      <c r="J8" s="172"/>
      <c r="K8" s="172" t="s">
        <v>824</v>
      </c>
      <c r="L8" s="172"/>
      <c r="M8" s="172" t="s">
        <v>266</v>
      </c>
      <c r="N8" s="172"/>
    </row>
    <row r="9" spans="1:15" s="4" customFormat="1" ht="37.5" customHeight="1">
      <c r="A9" s="177"/>
      <c r="B9" s="178"/>
      <c r="C9" s="178"/>
      <c r="D9" s="178"/>
      <c r="E9" s="178"/>
      <c r="F9" s="179"/>
      <c r="G9" s="156" t="s">
        <v>242</v>
      </c>
      <c r="H9" s="157" t="s">
        <v>267</v>
      </c>
      <c r="I9" s="156" t="s">
        <v>242</v>
      </c>
      <c r="J9" s="156" t="s">
        <v>267</v>
      </c>
      <c r="K9" s="156" t="s">
        <v>242</v>
      </c>
      <c r="L9" s="156" t="s">
        <v>267</v>
      </c>
      <c r="M9" s="156" t="s">
        <v>242</v>
      </c>
      <c r="N9" s="156" t="s">
        <v>267</v>
      </c>
    </row>
    <row r="10" spans="1:15" ht="23.25" customHeight="1">
      <c r="A10" s="158" t="s">
        <v>243</v>
      </c>
      <c r="B10" s="159"/>
      <c r="C10" s="159"/>
      <c r="D10" s="159"/>
      <c r="E10" s="165"/>
      <c r="F10" s="160"/>
      <c r="G10" s="139"/>
      <c r="H10" s="140"/>
      <c r="I10" s="139"/>
      <c r="J10" s="139"/>
      <c r="K10" s="139"/>
      <c r="L10" s="139"/>
      <c r="M10" s="139"/>
      <c r="N10" s="139"/>
    </row>
    <row r="11" spans="1:15" ht="23.25" customHeight="1">
      <c r="A11" s="161" t="s">
        <v>429</v>
      </c>
      <c r="B11" s="159"/>
      <c r="C11" s="159"/>
      <c r="D11" s="159"/>
      <c r="E11" s="159"/>
      <c r="F11" s="160"/>
      <c r="G11" s="141">
        <v>0</v>
      </c>
      <c r="H11" s="141">
        <v>0</v>
      </c>
      <c r="I11" s="141">
        <v>0</v>
      </c>
      <c r="J11" s="141">
        <v>0</v>
      </c>
      <c r="K11" s="141">
        <v>0</v>
      </c>
      <c r="L11" s="141">
        <v>0</v>
      </c>
      <c r="M11" s="141">
        <f>G11+I11+K11</f>
        <v>0</v>
      </c>
      <c r="N11" s="141">
        <v>0</v>
      </c>
    </row>
    <row r="12" spans="1:15" ht="21" customHeight="1">
      <c r="A12" s="161" t="s">
        <v>430</v>
      </c>
      <c r="B12" s="159"/>
      <c r="C12" s="159"/>
      <c r="D12" s="159"/>
      <c r="E12" s="159"/>
      <c r="F12" s="160"/>
      <c r="G12" s="142">
        <v>0</v>
      </c>
      <c r="H12" s="141">
        <v>0</v>
      </c>
      <c r="I12" s="141">
        <v>0</v>
      </c>
      <c r="J12" s="141">
        <v>0</v>
      </c>
      <c r="K12" s="141">
        <v>0</v>
      </c>
      <c r="L12" s="141">
        <v>0</v>
      </c>
      <c r="M12" s="141">
        <f t="shared" ref="M12" si="0">G12+I12+K12</f>
        <v>0</v>
      </c>
      <c r="N12" s="141">
        <v>0</v>
      </c>
    </row>
    <row r="13" spans="1:15" ht="23.25" customHeight="1">
      <c r="A13" s="161" t="s">
        <v>431</v>
      </c>
      <c r="B13" s="159"/>
      <c r="C13" s="159"/>
      <c r="D13" s="159"/>
      <c r="E13" s="159"/>
      <c r="F13" s="160"/>
      <c r="G13" s="142">
        <v>0</v>
      </c>
      <c r="H13" s="141">
        <v>0</v>
      </c>
      <c r="I13" s="141">
        <v>0</v>
      </c>
      <c r="J13" s="141">
        <v>0</v>
      </c>
      <c r="K13" s="141">
        <v>0</v>
      </c>
      <c r="L13" s="141">
        <v>0</v>
      </c>
      <c r="M13" s="141">
        <f t="shared" ref="M13:M16" si="1">G13+I13+K13</f>
        <v>0</v>
      </c>
      <c r="N13" s="141">
        <v>0</v>
      </c>
    </row>
    <row r="14" spans="1:15" s="2" customFormat="1" ht="23.25" customHeight="1">
      <c r="A14" s="166" t="s">
        <v>262</v>
      </c>
      <c r="B14" s="167"/>
      <c r="C14" s="167"/>
      <c r="D14" s="167"/>
      <c r="E14" s="167"/>
      <c r="F14" s="168"/>
      <c r="G14" s="143">
        <f t="shared" ref="G14" si="2">SUM(G11:G13)</f>
        <v>0</v>
      </c>
      <c r="H14" s="144">
        <v>0</v>
      </c>
      <c r="I14" s="144">
        <v>0</v>
      </c>
      <c r="J14" s="144">
        <v>0</v>
      </c>
      <c r="K14" s="144">
        <v>0</v>
      </c>
      <c r="L14" s="144">
        <v>0</v>
      </c>
      <c r="M14" s="145">
        <f t="shared" si="1"/>
        <v>0</v>
      </c>
      <c r="N14" s="144">
        <v>0</v>
      </c>
    </row>
    <row r="15" spans="1:15" ht="21.95" customHeight="1">
      <c r="A15" s="158" t="s">
        <v>261</v>
      </c>
      <c r="B15" s="159"/>
      <c r="C15" s="159"/>
      <c r="D15" s="159"/>
      <c r="E15" s="159"/>
      <c r="F15" s="160"/>
      <c r="G15" s="146"/>
      <c r="H15" s="140"/>
      <c r="I15" s="146"/>
      <c r="J15" s="146"/>
      <c r="K15" s="146"/>
      <c r="L15" s="146"/>
      <c r="M15" s="147"/>
      <c r="N15" s="148"/>
    </row>
    <row r="16" spans="1:15" ht="21.95" customHeight="1">
      <c r="A16" s="161" t="s">
        <v>432</v>
      </c>
      <c r="B16" s="159"/>
      <c r="C16" s="159"/>
      <c r="D16" s="159"/>
      <c r="E16" s="159"/>
      <c r="F16" s="160"/>
      <c r="G16" s="142">
        <v>0</v>
      </c>
      <c r="H16" s="142">
        <v>0</v>
      </c>
      <c r="I16" s="142">
        <v>0</v>
      </c>
      <c r="J16" s="142">
        <v>0</v>
      </c>
      <c r="K16" s="142">
        <v>0</v>
      </c>
      <c r="L16" s="142">
        <v>0</v>
      </c>
      <c r="M16" s="141">
        <f t="shared" si="1"/>
        <v>0</v>
      </c>
      <c r="N16" s="142">
        <v>0</v>
      </c>
    </row>
    <row r="17" spans="1:14" ht="21.95" customHeight="1">
      <c r="A17" s="161" t="s">
        <v>433</v>
      </c>
      <c r="B17" s="159"/>
      <c r="C17" s="159"/>
      <c r="D17" s="159"/>
      <c r="E17" s="159"/>
      <c r="F17" s="160"/>
      <c r="G17" s="142">
        <v>1</v>
      </c>
      <c r="H17" s="149">
        <v>10000</v>
      </c>
      <c r="I17" s="142">
        <v>0</v>
      </c>
      <c r="J17" s="142">
        <v>0</v>
      </c>
      <c r="K17" s="142">
        <v>0</v>
      </c>
      <c r="L17" s="142">
        <v>0</v>
      </c>
      <c r="M17" s="141">
        <v>0</v>
      </c>
      <c r="N17" s="142">
        <v>0</v>
      </c>
    </row>
    <row r="18" spans="1:14" ht="23.25" customHeight="1">
      <c r="A18" s="161" t="s">
        <v>434</v>
      </c>
      <c r="B18" s="159"/>
      <c r="C18" s="159"/>
      <c r="D18" s="159"/>
      <c r="E18" s="159" t="s">
        <v>283</v>
      </c>
      <c r="F18" s="160"/>
      <c r="G18" s="142">
        <v>0</v>
      </c>
      <c r="H18" s="142">
        <v>0</v>
      </c>
      <c r="I18" s="142">
        <v>0</v>
      </c>
      <c r="J18" s="142">
        <v>0</v>
      </c>
      <c r="K18" s="142">
        <v>0</v>
      </c>
      <c r="L18" s="142">
        <v>0</v>
      </c>
      <c r="M18" s="141">
        <f t="shared" ref="M18" si="3">G18+I18+K18</f>
        <v>0</v>
      </c>
      <c r="N18" s="142">
        <v>0</v>
      </c>
    </row>
    <row r="19" spans="1:14" ht="23.25" customHeight="1">
      <c r="A19" s="161" t="s">
        <v>435</v>
      </c>
      <c r="B19" s="159"/>
      <c r="C19" s="159"/>
      <c r="D19" s="159"/>
      <c r="E19" s="159"/>
      <c r="F19" s="160"/>
      <c r="G19" s="142">
        <v>0</v>
      </c>
      <c r="H19" s="142">
        <v>0</v>
      </c>
      <c r="I19" s="142">
        <v>0</v>
      </c>
      <c r="J19" s="142">
        <v>0</v>
      </c>
      <c r="K19" s="142">
        <v>0</v>
      </c>
      <c r="L19" s="142">
        <v>0</v>
      </c>
      <c r="M19" s="141">
        <f t="shared" ref="M19" si="4">G19+I19+K19</f>
        <v>0</v>
      </c>
      <c r="N19" s="142">
        <v>0</v>
      </c>
    </row>
    <row r="20" spans="1:14" s="3" customFormat="1" ht="21.95" customHeight="1">
      <c r="A20" s="166" t="s">
        <v>262</v>
      </c>
      <c r="B20" s="167"/>
      <c r="C20" s="167"/>
      <c r="D20" s="167"/>
      <c r="E20" s="167"/>
      <c r="F20" s="168"/>
      <c r="G20" s="143">
        <f t="shared" ref="G20:H20" si="5">SUM(G16:G19)</f>
        <v>1</v>
      </c>
      <c r="H20" s="150">
        <f t="shared" si="5"/>
        <v>10000</v>
      </c>
      <c r="I20" s="151">
        <v>0</v>
      </c>
      <c r="J20" s="151">
        <v>0</v>
      </c>
      <c r="K20" s="151">
        <v>0</v>
      </c>
      <c r="L20" s="151">
        <v>0</v>
      </c>
      <c r="M20" s="144">
        <v>0</v>
      </c>
      <c r="N20" s="151">
        <v>0</v>
      </c>
    </row>
    <row r="21" spans="1:14" ht="23.25" customHeight="1">
      <c r="A21" s="162" t="s">
        <v>271</v>
      </c>
      <c r="B21" s="163"/>
      <c r="C21" s="163"/>
      <c r="D21" s="163"/>
      <c r="E21" s="163"/>
      <c r="F21" s="164"/>
      <c r="G21" s="152"/>
      <c r="H21" s="153"/>
      <c r="I21" s="152"/>
      <c r="J21" s="152"/>
      <c r="K21" s="152"/>
      <c r="L21" s="152"/>
      <c r="M21" s="152"/>
      <c r="N21" s="152"/>
    </row>
    <row r="22" spans="1:14" ht="23.25" customHeight="1">
      <c r="A22" s="161" t="s">
        <v>436</v>
      </c>
      <c r="B22" s="159"/>
      <c r="C22" s="159"/>
      <c r="D22" s="159"/>
      <c r="E22" s="159"/>
      <c r="F22" s="160"/>
      <c r="G22" s="142">
        <v>0</v>
      </c>
      <c r="H22" s="142">
        <v>0</v>
      </c>
      <c r="I22" s="142">
        <v>0</v>
      </c>
      <c r="J22" s="142">
        <v>0</v>
      </c>
      <c r="K22" s="142">
        <v>0</v>
      </c>
      <c r="L22" s="142">
        <v>0</v>
      </c>
      <c r="M22" s="141">
        <f t="shared" ref="M22" si="6">G22+I22+K22</f>
        <v>0</v>
      </c>
      <c r="N22" s="142">
        <v>0</v>
      </c>
    </row>
    <row r="23" spans="1:14" ht="23.25" customHeight="1">
      <c r="A23" s="161" t="s">
        <v>437</v>
      </c>
      <c r="B23" s="159"/>
      <c r="C23" s="159"/>
      <c r="D23" s="159"/>
      <c r="E23" s="159"/>
      <c r="F23" s="160"/>
      <c r="G23" s="142">
        <v>0</v>
      </c>
      <c r="H23" s="142">
        <v>0</v>
      </c>
      <c r="I23" s="142">
        <v>0</v>
      </c>
      <c r="J23" s="142">
        <v>0</v>
      </c>
      <c r="K23" s="142">
        <v>0</v>
      </c>
      <c r="L23" s="142">
        <v>0</v>
      </c>
      <c r="M23" s="141">
        <f t="shared" ref="M23" si="7">G23+I23+K23</f>
        <v>0</v>
      </c>
      <c r="N23" s="142">
        <v>0</v>
      </c>
    </row>
    <row r="24" spans="1:14" ht="23.25" customHeight="1">
      <c r="A24" s="166" t="s">
        <v>262</v>
      </c>
      <c r="B24" s="167"/>
      <c r="C24" s="167"/>
      <c r="D24" s="167"/>
      <c r="E24" s="167"/>
      <c r="F24" s="168"/>
      <c r="G24" s="143">
        <f t="shared" ref="G24:M24" si="8">SUM(G22:G23)</f>
        <v>0</v>
      </c>
      <c r="H24" s="151">
        <v>0</v>
      </c>
      <c r="I24" s="143">
        <f t="shared" si="8"/>
        <v>0</v>
      </c>
      <c r="J24" s="151">
        <v>0</v>
      </c>
      <c r="K24" s="143">
        <f t="shared" si="8"/>
        <v>0</v>
      </c>
      <c r="L24" s="151">
        <v>0</v>
      </c>
      <c r="M24" s="143">
        <f t="shared" si="8"/>
        <v>0</v>
      </c>
      <c r="N24" s="151">
        <v>0</v>
      </c>
    </row>
    <row r="25" spans="1:14" ht="23.25" customHeight="1">
      <c r="A25" s="162" t="s">
        <v>273</v>
      </c>
      <c r="B25" s="163"/>
      <c r="C25" s="163"/>
      <c r="D25" s="163"/>
      <c r="E25" s="163"/>
      <c r="F25" s="164"/>
      <c r="G25" s="152"/>
      <c r="H25" s="153"/>
      <c r="I25" s="152"/>
      <c r="J25" s="152"/>
      <c r="K25" s="152"/>
      <c r="L25" s="152"/>
      <c r="M25" s="152"/>
      <c r="N25" s="152"/>
    </row>
    <row r="26" spans="1:14" ht="23.25" customHeight="1">
      <c r="A26" s="161" t="s">
        <v>438</v>
      </c>
      <c r="B26" s="159"/>
      <c r="C26" s="159"/>
      <c r="D26" s="159"/>
      <c r="E26" s="159"/>
      <c r="F26" s="160"/>
      <c r="G26" s="142">
        <v>0</v>
      </c>
      <c r="H26" s="142">
        <v>0</v>
      </c>
      <c r="I26" s="142">
        <v>0</v>
      </c>
      <c r="J26" s="142">
        <v>0</v>
      </c>
      <c r="K26" s="142">
        <v>0</v>
      </c>
      <c r="L26" s="142">
        <v>0</v>
      </c>
      <c r="M26" s="141">
        <f t="shared" ref="M26" si="9">G26+I26+K26</f>
        <v>0</v>
      </c>
      <c r="N26" s="142">
        <v>0</v>
      </c>
    </row>
    <row r="27" spans="1:14" ht="23.25" customHeight="1">
      <c r="A27" s="161" t="s">
        <v>439</v>
      </c>
      <c r="B27" s="159"/>
      <c r="C27" s="159"/>
      <c r="D27" s="159"/>
      <c r="E27" s="159"/>
      <c r="F27" s="160"/>
      <c r="G27" s="142">
        <v>0</v>
      </c>
      <c r="H27" s="142">
        <v>0</v>
      </c>
      <c r="I27" s="142">
        <v>0</v>
      </c>
      <c r="J27" s="142">
        <v>0</v>
      </c>
      <c r="K27" s="142">
        <v>0</v>
      </c>
      <c r="L27" s="142">
        <v>0</v>
      </c>
      <c r="M27" s="141">
        <f t="shared" ref="M27" si="10">G27+I27+K27</f>
        <v>0</v>
      </c>
      <c r="N27" s="142">
        <v>0</v>
      </c>
    </row>
    <row r="28" spans="1:14" ht="23.25" customHeight="1">
      <c r="A28" s="166" t="s">
        <v>262</v>
      </c>
      <c r="B28" s="167"/>
      <c r="C28" s="167"/>
      <c r="D28" s="167"/>
      <c r="E28" s="167"/>
      <c r="F28" s="168"/>
      <c r="G28" s="143">
        <f t="shared" ref="G28:N28" si="11">SUM(G26:G27)</f>
        <v>0</v>
      </c>
      <c r="H28" s="151">
        <v>0</v>
      </c>
      <c r="I28" s="143">
        <f t="shared" si="11"/>
        <v>0</v>
      </c>
      <c r="J28" s="151">
        <v>0</v>
      </c>
      <c r="K28" s="143">
        <f t="shared" si="11"/>
        <v>0</v>
      </c>
      <c r="L28" s="151">
        <v>0</v>
      </c>
      <c r="M28" s="143">
        <f t="shared" si="11"/>
        <v>0</v>
      </c>
      <c r="N28" s="143">
        <f t="shared" si="11"/>
        <v>0</v>
      </c>
    </row>
    <row r="29" spans="1:14" s="7" customFormat="1" ht="24.75" customHeight="1">
      <c r="A29" s="169" t="s">
        <v>440</v>
      </c>
      <c r="B29" s="169"/>
      <c r="C29" s="169"/>
      <c r="D29" s="169"/>
      <c r="E29" s="169"/>
      <c r="F29" s="169"/>
      <c r="G29" s="154">
        <v>1</v>
      </c>
      <c r="H29" s="155">
        <f>H14+H20+H24+H28</f>
        <v>10000</v>
      </c>
      <c r="I29" s="154">
        <f>I20+I14+I24+I28</f>
        <v>0</v>
      </c>
      <c r="J29" s="154">
        <f>J20+J14+J24+J28</f>
        <v>0</v>
      </c>
      <c r="K29" s="154">
        <f>K14+K20+K24+K28</f>
        <v>0</v>
      </c>
      <c r="L29" s="154">
        <f>L14+L20+L24+L28</f>
        <v>0</v>
      </c>
      <c r="M29" s="154">
        <f>M14+M20+M24+M28</f>
        <v>0</v>
      </c>
      <c r="N29" s="154">
        <f>N14+N20+N24+N28</f>
        <v>0</v>
      </c>
    </row>
  </sheetData>
  <mergeCells count="16">
    <mergeCell ref="A1:N1"/>
    <mergeCell ref="A2:N2"/>
    <mergeCell ref="M8:N8"/>
    <mergeCell ref="A3:N3"/>
    <mergeCell ref="A4:N4"/>
    <mergeCell ref="A5:N5"/>
    <mergeCell ref="A6:N6"/>
    <mergeCell ref="I8:J8"/>
    <mergeCell ref="A8:F9"/>
    <mergeCell ref="K8:L8"/>
    <mergeCell ref="G8:H8"/>
    <mergeCell ref="A14:F14"/>
    <mergeCell ref="A24:F24"/>
    <mergeCell ref="A28:F28"/>
    <mergeCell ref="A29:F29"/>
    <mergeCell ref="A20:F20"/>
  </mergeCells>
  <phoneticPr fontId="4" type="noConversion"/>
  <pageMargins left="0.39370078740157483" right="0.19685039370078741" top="0.23622047244094491" bottom="0" header="0.19685039370078741" footer="0.1574803149606299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8"/>
  <sheetViews>
    <sheetView topLeftCell="A219" workbookViewId="0">
      <selection activeCell="G257" sqref="G257"/>
    </sheetView>
  </sheetViews>
  <sheetFormatPr defaultRowHeight="23.25" customHeight="1"/>
  <cols>
    <col min="1" max="1" width="2.85546875" style="68" customWidth="1"/>
    <col min="2" max="2" width="17.140625" style="16" customWidth="1"/>
    <col min="3" max="3" width="29.85546875" style="16" customWidth="1"/>
    <col min="4" max="4" width="20.7109375" style="16" customWidth="1"/>
    <col min="5" max="7" width="9.85546875" style="98" customWidth="1"/>
    <col min="8" max="8" width="5.85546875" style="29" customWidth="1"/>
    <col min="9" max="9" width="20.7109375" style="16" customWidth="1"/>
    <col min="10" max="10" width="11.42578125" style="29" customWidth="1"/>
    <col min="11" max="16384" width="9.140625" style="29"/>
  </cols>
  <sheetData>
    <row r="1" spans="1:10" ht="32.25" customHeight="1">
      <c r="A1" s="180" t="s">
        <v>276</v>
      </c>
      <c r="B1" s="180"/>
      <c r="C1" s="180"/>
      <c r="D1" s="180"/>
      <c r="E1" s="180"/>
      <c r="F1" s="180"/>
      <c r="G1" s="180"/>
      <c r="H1" s="180"/>
      <c r="I1" s="180"/>
      <c r="J1" s="180"/>
    </row>
    <row r="2" spans="1:10" ht="28.5" customHeight="1">
      <c r="A2" s="194" t="s">
        <v>454</v>
      </c>
      <c r="B2" s="194"/>
      <c r="C2" s="194"/>
      <c r="D2" s="194"/>
      <c r="E2" s="194"/>
      <c r="F2" s="194"/>
      <c r="G2" s="194"/>
      <c r="H2" s="194"/>
      <c r="I2" s="194"/>
      <c r="J2" s="194"/>
    </row>
    <row r="3" spans="1:10" ht="33" customHeight="1">
      <c r="A3" s="193" t="s">
        <v>265</v>
      </c>
      <c r="B3" s="193"/>
      <c r="C3" s="193"/>
      <c r="D3" s="193"/>
      <c r="E3" s="193"/>
      <c r="F3" s="193"/>
      <c r="G3" s="193"/>
      <c r="H3" s="193"/>
      <c r="I3" s="193"/>
      <c r="J3" s="193"/>
    </row>
    <row r="4" spans="1:10" s="103" customFormat="1" ht="36" customHeight="1">
      <c r="A4" s="195" t="s">
        <v>387</v>
      </c>
      <c r="B4" s="196"/>
      <c r="C4" s="196"/>
      <c r="D4" s="196"/>
      <c r="E4" s="196"/>
      <c r="F4" s="196"/>
      <c r="G4" s="196"/>
      <c r="H4" s="196"/>
      <c r="I4" s="196"/>
      <c r="J4" s="197"/>
    </row>
    <row r="5" spans="1:10" s="103" customFormat="1" ht="37.5" customHeight="1">
      <c r="A5" s="198" t="s">
        <v>275</v>
      </c>
      <c r="B5" s="199"/>
      <c r="C5" s="199"/>
      <c r="D5" s="199"/>
      <c r="E5" s="199"/>
      <c r="F5" s="199"/>
      <c r="G5" s="199"/>
      <c r="H5" s="199"/>
      <c r="I5" s="199"/>
      <c r="J5" s="200"/>
    </row>
    <row r="6" spans="1:10" s="104" customFormat="1" ht="45" customHeight="1">
      <c r="A6" s="95" t="s">
        <v>277</v>
      </c>
      <c r="B6" s="96" t="s">
        <v>778</v>
      </c>
      <c r="C6" s="96" t="s">
        <v>278</v>
      </c>
      <c r="D6" s="96" t="s">
        <v>279</v>
      </c>
      <c r="E6" s="181" t="s">
        <v>290</v>
      </c>
      <c r="F6" s="181"/>
      <c r="G6" s="181"/>
      <c r="H6" s="97" t="s">
        <v>613</v>
      </c>
      <c r="I6" s="96" t="s">
        <v>281</v>
      </c>
      <c r="J6" s="201" t="s">
        <v>282</v>
      </c>
    </row>
    <row r="7" spans="1:10" s="105" customFormat="1" ht="23.25" customHeight="1">
      <c r="A7" s="24"/>
      <c r="B7" s="25"/>
      <c r="C7" s="26"/>
      <c r="D7" s="26" t="s">
        <v>280</v>
      </c>
      <c r="E7" s="27">
        <v>2557</v>
      </c>
      <c r="F7" s="27">
        <v>2558</v>
      </c>
      <c r="G7" s="27">
        <v>2559</v>
      </c>
      <c r="H7" s="28" t="s">
        <v>614</v>
      </c>
      <c r="I7" s="25"/>
      <c r="J7" s="202"/>
    </row>
    <row r="8" spans="1:10" ht="84" customHeight="1">
      <c r="A8" s="185">
        <v>1</v>
      </c>
      <c r="B8" s="182" t="s">
        <v>287</v>
      </c>
      <c r="C8" s="12" t="s">
        <v>456</v>
      </c>
      <c r="D8" s="13"/>
      <c r="E8" s="100">
        <v>50000</v>
      </c>
      <c r="F8" s="100">
        <v>50000</v>
      </c>
      <c r="G8" s="100">
        <v>50000</v>
      </c>
      <c r="H8" s="188" t="s">
        <v>801</v>
      </c>
      <c r="I8" s="12"/>
      <c r="J8" s="182" t="s">
        <v>455</v>
      </c>
    </row>
    <row r="9" spans="1:10" ht="43.5" customHeight="1">
      <c r="A9" s="186"/>
      <c r="B9" s="183"/>
      <c r="C9" s="8" t="s">
        <v>458</v>
      </c>
      <c r="D9" s="8" t="s">
        <v>459</v>
      </c>
      <c r="E9" s="101"/>
      <c r="F9" s="101"/>
      <c r="G9" s="101"/>
      <c r="H9" s="189"/>
      <c r="I9" s="8" t="s">
        <v>460</v>
      </c>
      <c r="J9" s="191"/>
    </row>
    <row r="10" spans="1:10" ht="59.25" customHeight="1">
      <c r="A10" s="187"/>
      <c r="B10" s="184"/>
      <c r="C10" s="9" t="s">
        <v>457</v>
      </c>
      <c r="D10" s="9" t="s">
        <v>467</v>
      </c>
      <c r="E10" s="102"/>
      <c r="F10" s="102"/>
      <c r="G10" s="102"/>
      <c r="H10" s="190"/>
      <c r="I10" s="9" t="s">
        <v>461</v>
      </c>
      <c r="J10" s="192"/>
    </row>
    <row r="11" spans="1:10" s="106" customFormat="1" ht="39" customHeight="1">
      <c r="A11" s="217" t="s">
        <v>292</v>
      </c>
      <c r="B11" s="217"/>
      <c r="C11" s="217"/>
      <c r="D11" s="217"/>
      <c r="E11" s="217"/>
      <c r="F11" s="217"/>
      <c r="G11" s="217"/>
      <c r="H11" s="217"/>
      <c r="I11" s="217"/>
      <c r="J11" s="217"/>
    </row>
    <row r="12" spans="1:10" s="16" customFormat="1" ht="37.5" customHeight="1">
      <c r="A12" s="205" t="s">
        <v>468</v>
      </c>
      <c r="B12" s="205"/>
      <c r="C12" s="205"/>
      <c r="D12" s="205"/>
      <c r="E12" s="205"/>
      <c r="F12" s="205"/>
      <c r="G12" s="205"/>
      <c r="H12" s="205"/>
      <c r="I12" s="205"/>
      <c r="J12" s="205"/>
    </row>
    <row r="13" spans="1:10" s="68" customFormat="1" ht="158.25" customHeight="1">
      <c r="A13" s="30">
        <v>1</v>
      </c>
      <c r="B13" s="20" t="s">
        <v>802</v>
      </c>
      <c r="C13" s="20" t="s">
        <v>571</v>
      </c>
      <c r="D13" s="20" t="s">
        <v>471</v>
      </c>
      <c r="E13" s="83"/>
      <c r="F13" s="31"/>
      <c r="G13" s="31">
        <f>5*200*500</f>
        <v>500000</v>
      </c>
      <c r="H13" s="30" t="s">
        <v>284</v>
      </c>
      <c r="I13" s="20" t="s">
        <v>296</v>
      </c>
      <c r="J13" s="30" t="s">
        <v>285</v>
      </c>
    </row>
    <row r="14" spans="1:10" s="68" customFormat="1" ht="155.25" customHeight="1">
      <c r="A14" s="30">
        <v>2</v>
      </c>
      <c r="B14" s="20" t="s">
        <v>561</v>
      </c>
      <c r="C14" s="20" t="s">
        <v>562</v>
      </c>
      <c r="D14" s="20" t="s">
        <v>563</v>
      </c>
      <c r="E14" s="31"/>
      <c r="F14" s="83"/>
      <c r="G14" s="31">
        <f>5*400*500</f>
        <v>1000000</v>
      </c>
      <c r="H14" s="20" t="s">
        <v>575</v>
      </c>
      <c r="I14" s="20" t="s">
        <v>296</v>
      </c>
      <c r="J14" s="30" t="s">
        <v>285</v>
      </c>
    </row>
    <row r="15" spans="1:10" s="68" customFormat="1" ht="158.25" customHeight="1">
      <c r="A15" s="30">
        <v>3</v>
      </c>
      <c r="B15" s="20" t="s">
        <v>803</v>
      </c>
      <c r="C15" s="20" t="s">
        <v>564</v>
      </c>
      <c r="D15" s="20" t="s">
        <v>470</v>
      </c>
      <c r="E15" s="31"/>
      <c r="F15" s="31"/>
      <c r="G15" s="31">
        <f>5*300*500</f>
        <v>750000</v>
      </c>
      <c r="H15" s="20" t="s">
        <v>598</v>
      </c>
      <c r="I15" s="20" t="s">
        <v>296</v>
      </c>
      <c r="J15" s="30" t="s">
        <v>285</v>
      </c>
    </row>
    <row r="16" spans="1:10" s="68" customFormat="1" ht="158.25" customHeight="1">
      <c r="A16" s="30">
        <v>4</v>
      </c>
      <c r="B16" s="20" t="s">
        <v>572</v>
      </c>
      <c r="C16" s="20" t="s">
        <v>573</v>
      </c>
      <c r="D16" s="20" t="s">
        <v>574</v>
      </c>
      <c r="E16" s="31"/>
      <c r="F16" s="31"/>
      <c r="G16" s="31">
        <f>4*600*500</f>
        <v>1200000</v>
      </c>
      <c r="H16" s="20" t="s">
        <v>575</v>
      </c>
      <c r="I16" s="20" t="s">
        <v>296</v>
      </c>
      <c r="J16" s="30" t="s">
        <v>285</v>
      </c>
    </row>
    <row r="17" spans="1:10" s="68" customFormat="1" ht="158.25" customHeight="1">
      <c r="A17" s="30">
        <v>5</v>
      </c>
      <c r="B17" s="20" t="s">
        <v>576</v>
      </c>
      <c r="C17" s="20" t="s">
        <v>577</v>
      </c>
      <c r="D17" s="20" t="s">
        <v>574</v>
      </c>
      <c r="E17" s="31"/>
      <c r="F17" s="31"/>
      <c r="G17" s="31">
        <f>4*600*500</f>
        <v>1200000</v>
      </c>
      <c r="H17" s="20" t="s">
        <v>575</v>
      </c>
      <c r="I17" s="20" t="s">
        <v>296</v>
      </c>
      <c r="J17" s="30" t="s">
        <v>285</v>
      </c>
    </row>
    <row r="18" spans="1:10" s="68" customFormat="1" ht="158.25" customHeight="1">
      <c r="A18" s="30">
        <v>6</v>
      </c>
      <c r="B18" s="20" t="s">
        <v>578</v>
      </c>
      <c r="C18" s="20" t="s">
        <v>579</v>
      </c>
      <c r="D18" s="20" t="s">
        <v>580</v>
      </c>
      <c r="E18" s="31"/>
      <c r="F18" s="31"/>
      <c r="G18" s="31">
        <f>4*650*350</f>
        <v>910000</v>
      </c>
      <c r="H18" s="20" t="s">
        <v>575</v>
      </c>
      <c r="I18" s="20" t="s">
        <v>296</v>
      </c>
      <c r="J18" s="30" t="s">
        <v>285</v>
      </c>
    </row>
    <row r="19" spans="1:10" s="68" customFormat="1" ht="158.25" customHeight="1">
      <c r="A19" s="30">
        <v>7</v>
      </c>
      <c r="B19" s="20" t="s">
        <v>581</v>
      </c>
      <c r="C19" s="20" t="s">
        <v>582</v>
      </c>
      <c r="D19" s="20" t="s">
        <v>583</v>
      </c>
      <c r="E19" s="31"/>
      <c r="F19" s="31"/>
      <c r="G19" s="31">
        <f>4*400*200</f>
        <v>320000</v>
      </c>
      <c r="H19" s="20" t="s">
        <v>575</v>
      </c>
      <c r="I19" s="20" t="s">
        <v>296</v>
      </c>
      <c r="J19" s="30" t="s">
        <v>285</v>
      </c>
    </row>
    <row r="20" spans="1:10" s="16" customFormat="1" ht="37.5" customHeight="1">
      <c r="A20" s="205" t="s">
        <v>469</v>
      </c>
      <c r="B20" s="205"/>
      <c r="C20" s="206"/>
      <c r="D20" s="206"/>
      <c r="E20" s="205"/>
      <c r="F20" s="205"/>
      <c r="G20" s="205"/>
      <c r="H20" s="205"/>
      <c r="I20" s="205"/>
      <c r="J20" s="205"/>
    </row>
    <row r="21" spans="1:10" s="68" customFormat="1" ht="162" customHeight="1">
      <c r="A21" s="30">
        <v>1</v>
      </c>
      <c r="B21" s="20" t="s">
        <v>308</v>
      </c>
      <c r="C21" s="20" t="s">
        <v>587</v>
      </c>
      <c r="D21" s="20" t="s">
        <v>588</v>
      </c>
      <c r="E21" s="83"/>
      <c r="F21" s="31"/>
      <c r="G21" s="31">
        <f>(5*1000*500)+200000</f>
        <v>2700000</v>
      </c>
      <c r="H21" s="20" t="s">
        <v>575</v>
      </c>
      <c r="I21" s="20" t="s">
        <v>296</v>
      </c>
      <c r="J21" s="30" t="s">
        <v>285</v>
      </c>
    </row>
    <row r="22" spans="1:10" s="68" customFormat="1" ht="144" customHeight="1">
      <c r="A22" s="30">
        <v>2</v>
      </c>
      <c r="B22" s="20" t="s">
        <v>589</v>
      </c>
      <c r="C22" s="20" t="s">
        <v>594</v>
      </c>
      <c r="D22" s="20" t="s">
        <v>590</v>
      </c>
      <c r="E22" s="109"/>
      <c r="F22" s="31"/>
      <c r="G22" s="31">
        <f>(5*120*500)</f>
        <v>300000</v>
      </c>
      <c r="H22" s="20" t="s">
        <v>598</v>
      </c>
      <c r="I22" s="20" t="s">
        <v>296</v>
      </c>
      <c r="J22" s="30" t="s">
        <v>285</v>
      </c>
    </row>
    <row r="23" spans="1:10" s="68" customFormat="1" ht="162" customHeight="1">
      <c r="A23" s="30">
        <v>3</v>
      </c>
      <c r="B23" s="20" t="s">
        <v>591</v>
      </c>
      <c r="C23" s="20" t="s">
        <v>593</v>
      </c>
      <c r="D23" s="20" t="s">
        <v>592</v>
      </c>
      <c r="E23" s="83"/>
      <c r="F23" s="31"/>
      <c r="G23" s="31">
        <f>(5*1000*500)</f>
        <v>2500000</v>
      </c>
      <c r="H23" s="20" t="s">
        <v>575</v>
      </c>
      <c r="I23" s="20" t="s">
        <v>296</v>
      </c>
      <c r="J23" s="30" t="s">
        <v>285</v>
      </c>
    </row>
    <row r="24" spans="1:10" ht="140.25" customHeight="1">
      <c r="A24" s="30">
        <v>4</v>
      </c>
      <c r="B24" s="32" t="s">
        <v>596</v>
      </c>
      <c r="C24" s="32" t="s">
        <v>595</v>
      </c>
      <c r="D24" s="32" t="s">
        <v>597</v>
      </c>
      <c r="E24" s="33"/>
      <c r="F24" s="56"/>
      <c r="G24" s="33">
        <f>4*1500*500</f>
        <v>3000000</v>
      </c>
      <c r="H24" s="20" t="s">
        <v>575</v>
      </c>
      <c r="I24" s="32" t="s">
        <v>296</v>
      </c>
      <c r="J24" s="34" t="s">
        <v>285</v>
      </c>
    </row>
    <row r="25" spans="1:10" ht="140.25" customHeight="1">
      <c r="A25" s="30">
        <v>5</v>
      </c>
      <c r="B25" s="32" t="s">
        <v>599</v>
      </c>
      <c r="C25" s="32" t="s">
        <v>600</v>
      </c>
      <c r="D25" s="32" t="s">
        <v>601</v>
      </c>
      <c r="E25" s="33"/>
      <c r="F25" s="56"/>
      <c r="G25" s="33">
        <f>5*800*350</f>
        <v>1400000</v>
      </c>
      <c r="H25" s="20" t="s">
        <v>575</v>
      </c>
      <c r="I25" s="32" t="s">
        <v>296</v>
      </c>
      <c r="J25" s="34" t="s">
        <v>285</v>
      </c>
    </row>
    <row r="26" spans="1:10" ht="140.25" customHeight="1">
      <c r="A26" s="30">
        <v>6</v>
      </c>
      <c r="B26" s="32" t="s">
        <v>602</v>
      </c>
      <c r="C26" s="32" t="s">
        <v>603</v>
      </c>
      <c r="D26" s="32" t="s">
        <v>604</v>
      </c>
      <c r="E26" s="33"/>
      <c r="F26" s="35"/>
      <c r="G26" s="33">
        <f>5*1200*350</f>
        <v>2100000</v>
      </c>
      <c r="H26" s="20" t="s">
        <v>575</v>
      </c>
      <c r="I26" s="32" t="s">
        <v>296</v>
      </c>
      <c r="J26" s="34" t="s">
        <v>285</v>
      </c>
    </row>
    <row r="27" spans="1:10" ht="140.25" customHeight="1">
      <c r="A27" s="30">
        <v>7</v>
      </c>
      <c r="B27" s="32" t="s">
        <v>605</v>
      </c>
      <c r="C27" s="32" t="s">
        <v>606</v>
      </c>
      <c r="D27" s="32" t="s">
        <v>607</v>
      </c>
      <c r="E27" s="33"/>
      <c r="F27" s="35"/>
      <c r="G27" s="33">
        <f>5*2000*350</f>
        <v>3500000</v>
      </c>
      <c r="H27" s="20" t="s">
        <v>575</v>
      </c>
      <c r="I27" s="32" t="s">
        <v>296</v>
      </c>
      <c r="J27" s="34" t="s">
        <v>285</v>
      </c>
    </row>
    <row r="28" spans="1:10" ht="140.25" customHeight="1">
      <c r="A28" s="30">
        <v>8</v>
      </c>
      <c r="B28" s="32" t="s">
        <v>608</v>
      </c>
      <c r="C28" s="32" t="s">
        <v>606</v>
      </c>
      <c r="D28" s="32" t="s">
        <v>607</v>
      </c>
      <c r="E28" s="33"/>
      <c r="F28" s="35"/>
      <c r="G28" s="33">
        <f>5*2000*350</f>
        <v>3500000</v>
      </c>
      <c r="H28" s="20" t="s">
        <v>575</v>
      </c>
      <c r="I28" s="32" t="s">
        <v>296</v>
      </c>
      <c r="J28" s="34" t="s">
        <v>285</v>
      </c>
    </row>
    <row r="29" spans="1:10" ht="140.25" customHeight="1">
      <c r="A29" s="30">
        <v>9</v>
      </c>
      <c r="B29" s="32" t="s">
        <v>624</v>
      </c>
      <c r="C29" s="32" t="s">
        <v>625</v>
      </c>
      <c r="D29" s="32" t="s">
        <v>626</v>
      </c>
      <c r="E29" s="33"/>
      <c r="F29" s="56"/>
      <c r="G29" s="33">
        <v>200000</v>
      </c>
      <c r="H29" s="20" t="s">
        <v>628</v>
      </c>
      <c r="I29" s="32" t="s">
        <v>627</v>
      </c>
      <c r="J29" s="34" t="s">
        <v>285</v>
      </c>
    </row>
    <row r="30" spans="1:10" ht="140.25" customHeight="1">
      <c r="A30" s="30">
        <v>10</v>
      </c>
      <c r="B30" s="32" t="s">
        <v>629</v>
      </c>
      <c r="C30" s="32" t="s">
        <v>630</v>
      </c>
      <c r="D30" s="32" t="s">
        <v>631</v>
      </c>
      <c r="E30" s="33"/>
      <c r="F30" s="56"/>
      <c r="G30" s="33">
        <v>250000</v>
      </c>
      <c r="H30" s="20" t="s">
        <v>284</v>
      </c>
      <c r="I30" s="32" t="s">
        <v>632</v>
      </c>
      <c r="J30" s="34" t="s">
        <v>285</v>
      </c>
    </row>
    <row r="31" spans="1:10" ht="138" customHeight="1">
      <c r="A31" s="36">
        <v>1</v>
      </c>
      <c r="B31" s="37" t="s">
        <v>309</v>
      </c>
      <c r="C31" s="37" t="s">
        <v>474</v>
      </c>
      <c r="D31" s="37" t="s">
        <v>475</v>
      </c>
      <c r="E31" s="38"/>
      <c r="F31" s="39"/>
      <c r="G31" s="38">
        <f>4*400*450</f>
        <v>720000</v>
      </c>
      <c r="H31" s="36" t="s">
        <v>284</v>
      </c>
      <c r="I31" s="37" t="s">
        <v>296</v>
      </c>
      <c r="J31" s="36" t="s">
        <v>285</v>
      </c>
    </row>
    <row r="32" spans="1:10" ht="133.5" customHeight="1">
      <c r="A32" s="36">
        <v>2</v>
      </c>
      <c r="B32" s="37" t="s">
        <v>310</v>
      </c>
      <c r="C32" s="37" t="s">
        <v>477</v>
      </c>
      <c r="D32" s="37" t="s">
        <v>476</v>
      </c>
      <c r="E32" s="38"/>
      <c r="F32" s="39"/>
      <c r="G32" s="38">
        <f>4*200*450</f>
        <v>360000</v>
      </c>
      <c r="H32" s="36" t="s">
        <v>284</v>
      </c>
      <c r="I32" s="37" t="s">
        <v>296</v>
      </c>
      <c r="J32" s="36" t="s">
        <v>285</v>
      </c>
    </row>
    <row r="33" spans="1:10" ht="90" customHeight="1">
      <c r="A33" s="36">
        <v>3</v>
      </c>
      <c r="B33" s="37" t="s">
        <v>300</v>
      </c>
      <c r="C33" s="37" t="s">
        <v>481</v>
      </c>
      <c r="D33" s="37" t="s">
        <v>482</v>
      </c>
      <c r="E33" s="38"/>
      <c r="F33" s="84"/>
      <c r="G33" s="38">
        <v>200000</v>
      </c>
      <c r="H33" s="36" t="s">
        <v>284</v>
      </c>
      <c r="I33" s="37" t="s">
        <v>296</v>
      </c>
      <c r="J33" s="36" t="s">
        <v>285</v>
      </c>
    </row>
    <row r="34" spans="1:10" ht="93" customHeight="1">
      <c r="A34" s="36">
        <v>4</v>
      </c>
      <c r="B34" s="37" t="s">
        <v>4</v>
      </c>
      <c r="C34" s="37" t="s">
        <v>480</v>
      </c>
      <c r="D34" s="37" t="s">
        <v>479</v>
      </c>
      <c r="E34" s="38"/>
      <c r="F34" s="38"/>
      <c r="G34" s="38">
        <f>4*800*350</f>
        <v>1120000</v>
      </c>
      <c r="H34" s="36" t="s">
        <v>284</v>
      </c>
      <c r="I34" s="37" t="s">
        <v>296</v>
      </c>
      <c r="J34" s="36" t="s">
        <v>285</v>
      </c>
    </row>
    <row r="35" spans="1:10" s="16" customFormat="1" ht="78.75" customHeight="1">
      <c r="A35" s="36">
        <v>5</v>
      </c>
      <c r="B35" s="37" t="s">
        <v>354</v>
      </c>
      <c r="C35" s="37" t="s">
        <v>483</v>
      </c>
      <c r="D35" s="37" t="s">
        <v>484</v>
      </c>
      <c r="E35" s="40"/>
      <c r="F35" s="40"/>
      <c r="G35" s="40">
        <v>250000</v>
      </c>
      <c r="H35" s="36" t="s">
        <v>284</v>
      </c>
      <c r="I35" s="37" t="s">
        <v>296</v>
      </c>
      <c r="J35" s="36" t="s">
        <v>285</v>
      </c>
    </row>
    <row r="36" spans="1:10" s="16" customFormat="1" ht="37.5" customHeight="1">
      <c r="A36" s="205" t="s">
        <v>486</v>
      </c>
      <c r="B36" s="205"/>
      <c r="C36" s="206"/>
      <c r="D36" s="206"/>
      <c r="E36" s="205"/>
      <c r="F36" s="205"/>
      <c r="G36" s="205"/>
      <c r="H36" s="205"/>
      <c r="I36" s="205"/>
      <c r="J36" s="205"/>
    </row>
    <row r="37" spans="1:10" s="44" customFormat="1" ht="106.5" customHeight="1">
      <c r="A37" s="30">
        <v>1</v>
      </c>
      <c r="B37" s="20" t="s">
        <v>497</v>
      </c>
      <c r="C37" s="20" t="s">
        <v>487</v>
      </c>
      <c r="D37" s="20" t="s">
        <v>485</v>
      </c>
      <c r="E37" s="41"/>
      <c r="F37" s="41"/>
      <c r="G37" s="41">
        <v>2000000</v>
      </c>
      <c r="H37" s="20" t="s">
        <v>373</v>
      </c>
      <c r="I37" s="20" t="s">
        <v>296</v>
      </c>
      <c r="J37" s="30" t="s">
        <v>285</v>
      </c>
    </row>
    <row r="38" spans="1:10" s="44" customFormat="1" ht="128.25" customHeight="1">
      <c r="A38" s="30">
        <v>2</v>
      </c>
      <c r="B38" s="20" t="s">
        <v>311</v>
      </c>
      <c r="C38" s="20" t="s">
        <v>488</v>
      </c>
      <c r="D38" s="20" t="s">
        <v>489</v>
      </c>
      <c r="E38" s="41"/>
      <c r="F38" s="41"/>
      <c r="G38" s="41">
        <v>4000000</v>
      </c>
      <c r="H38" s="20" t="s">
        <v>373</v>
      </c>
      <c r="I38" s="20" t="s">
        <v>296</v>
      </c>
      <c r="J38" s="30" t="s">
        <v>285</v>
      </c>
    </row>
    <row r="39" spans="1:10" s="44" customFormat="1" ht="124.5" customHeight="1">
      <c r="A39" s="30">
        <v>3</v>
      </c>
      <c r="B39" s="20" t="s">
        <v>312</v>
      </c>
      <c r="C39" s="20" t="s">
        <v>490</v>
      </c>
      <c r="D39" s="20" t="s">
        <v>491</v>
      </c>
      <c r="E39" s="41"/>
      <c r="F39" s="41"/>
      <c r="G39" s="41">
        <v>2000000</v>
      </c>
      <c r="H39" s="20" t="s">
        <v>373</v>
      </c>
      <c r="I39" s="20" t="s">
        <v>296</v>
      </c>
      <c r="J39" s="30" t="s">
        <v>285</v>
      </c>
    </row>
    <row r="40" spans="1:10" s="16" customFormat="1" ht="94.5" customHeight="1">
      <c r="A40" s="30">
        <v>4</v>
      </c>
      <c r="B40" s="32" t="s">
        <v>498</v>
      </c>
      <c r="C40" s="32" t="s">
        <v>492</v>
      </c>
      <c r="D40" s="32" t="s">
        <v>493</v>
      </c>
      <c r="E40" s="42"/>
      <c r="F40" s="42">
        <v>50000</v>
      </c>
      <c r="G40" s="42"/>
      <c r="H40" s="34" t="s">
        <v>284</v>
      </c>
      <c r="I40" s="32" t="s">
        <v>305</v>
      </c>
      <c r="J40" s="34" t="s">
        <v>285</v>
      </c>
    </row>
    <row r="41" spans="1:10" s="16" customFormat="1" ht="161.25" customHeight="1">
      <c r="A41" s="30">
        <v>5</v>
      </c>
      <c r="B41" s="32" t="s">
        <v>499</v>
      </c>
      <c r="C41" s="32" t="s">
        <v>494</v>
      </c>
      <c r="D41" s="32" t="s">
        <v>565</v>
      </c>
      <c r="E41" s="42"/>
      <c r="F41" s="42"/>
      <c r="G41" s="42">
        <v>700000</v>
      </c>
      <c r="H41" s="34" t="s">
        <v>284</v>
      </c>
      <c r="I41" s="32" t="s">
        <v>307</v>
      </c>
      <c r="J41" s="34" t="s">
        <v>285</v>
      </c>
    </row>
    <row r="42" spans="1:10" s="16" customFormat="1" ht="85.5" customHeight="1">
      <c r="A42" s="30">
        <v>6</v>
      </c>
      <c r="B42" s="32" t="s">
        <v>496</v>
      </c>
      <c r="C42" s="32" t="s">
        <v>502</v>
      </c>
      <c r="D42" s="32" t="s">
        <v>501</v>
      </c>
      <c r="E42" s="42"/>
      <c r="F42" s="85"/>
      <c r="G42" s="42">
        <v>480000</v>
      </c>
      <c r="H42" s="34" t="s">
        <v>284</v>
      </c>
      <c r="I42" s="32" t="s">
        <v>296</v>
      </c>
      <c r="J42" s="34" t="s">
        <v>285</v>
      </c>
    </row>
    <row r="43" spans="1:10" s="16" customFormat="1" ht="104.25" customHeight="1">
      <c r="A43" s="30">
        <v>7</v>
      </c>
      <c r="B43" s="32" t="s">
        <v>495</v>
      </c>
      <c r="C43" s="32" t="s">
        <v>500</v>
      </c>
      <c r="D43" s="32" t="s">
        <v>501</v>
      </c>
      <c r="E43" s="42"/>
      <c r="F43" s="42"/>
      <c r="G43" s="42">
        <v>1000000</v>
      </c>
      <c r="H43" s="34" t="s">
        <v>284</v>
      </c>
      <c r="I43" s="32" t="s">
        <v>296</v>
      </c>
      <c r="J43" s="34" t="s">
        <v>285</v>
      </c>
    </row>
    <row r="44" spans="1:10" s="16" customFormat="1" ht="85.5" customHeight="1">
      <c r="A44" s="30">
        <v>8</v>
      </c>
      <c r="B44" s="32" t="s">
        <v>504</v>
      </c>
      <c r="C44" s="32" t="s">
        <v>503</v>
      </c>
      <c r="D44" s="32" t="s">
        <v>501</v>
      </c>
      <c r="E44" s="42"/>
      <c r="F44" s="85"/>
      <c r="G44" s="42">
        <v>1000000</v>
      </c>
      <c r="H44" s="34" t="s">
        <v>284</v>
      </c>
      <c r="I44" s="32" t="s">
        <v>296</v>
      </c>
      <c r="J44" s="34" t="s">
        <v>285</v>
      </c>
    </row>
    <row r="45" spans="1:10" s="16" customFormat="1" ht="84.75" customHeight="1">
      <c r="A45" s="30">
        <v>9</v>
      </c>
      <c r="B45" s="32" t="s">
        <v>505</v>
      </c>
      <c r="C45" s="32" t="s">
        <v>506</v>
      </c>
      <c r="D45" s="32" t="s">
        <v>507</v>
      </c>
      <c r="E45" s="42"/>
      <c r="F45" s="42"/>
      <c r="G45" s="42">
        <v>1000000</v>
      </c>
      <c r="H45" s="34" t="s">
        <v>284</v>
      </c>
      <c r="I45" s="32" t="s">
        <v>296</v>
      </c>
      <c r="J45" s="34" t="s">
        <v>285</v>
      </c>
    </row>
    <row r="46" spans="1:10" s="16" customFormat="1" ht="37.5" customHeight="1">
      <c r="A46" s="205" t="s">
        <v>465</v>
      </c>
      <c r="B46" s="205"/>
      <c r="C46" s="206"/>
      <c r="D46" s="206"/>
      <c r="E46" s="205"/>
      <c r="F46" s="205"/>
      <c r="G46" s="205"/>
      <c r="H46" s="205"/>
      <c r="I46" s="205"/>
      <c r="J46" s="205"/>
    </row>
    <row r="47" spans="1:10" s="44" customFormat="1" ht="64.5" customHeight="1">
      <c r="A47" s="218">
        <v>1</v>
      </c>
      <c r="B47" s="207" t="s">
        <v>355</v>
      </c>
      <c r="C47" s="43" t="s">
        <v>466</v>
      </c>
      <c r="D47" s="43"/>
      <c r="E47" s="203"/>
      <c r="F47" s="203"/>
      <c r="G47" s="203">
        <v>20000</v>
      </c>
      <c r="H47" s="185" t="s">
        <v>284</v>
      </c>
      <c r="I47" s="207" t="s">
        <v>356</v>
      </c>
      <c r="J47" s="185" t="s">
        <v>285</v>
      </c>
    </row>
    <row r="48" spans="1:10" s="44" customFormat="1" ht="71.25" customHeight="1">
      <c r="A48" s="219"/>
      <c r="B48" s="208"/>
      <c r="C48" s="23" t="s">
        <v>805</v>
      </c>
      <c r="D48" s="23" t="s">
        <v>804</v>
      </c>
      <c r="E48" s="204"/>
      <c r="F48" s="204"/>
      <c r="G48" s="204"/>
      <c r="H48" s="187"/>
      <c r="I48" s="208"/>
      <c r="J48" s="187"/>
    </row>
    <row r="49" spans="1:10" s="44" customFormat="1" ht="120" customHeight="1">
      <c r="A49" s="30">
        <v>2</v>
      </c>
      <c r="B49" s="20" t="s">
        <v>244</v>
      </c>
      <c r="C49" s="23" t="s">
        <v>508</v>
      </c>
      <c r="D49" s="23" t="s">
        <v>509</v>
      </c>
      <c r="E49" s="41"/>
      <c r="F49" s="41"/>
      <c r="G49" s="41">
        <v>500000</v>
      </c>
      <c r="H49" s="20" t="s">
        <v>373</v>
      </c>
      <c r="I49" s="20" t="s">
        <v>296</v>
      </c>
      <c r="J49" s="30" t="s">
        <v>285</v>
      </c>
    </row>
    <row r="50" spans="1:10" s="16" customFormat="1" ht="107.25" customHeight="1">
      <c r="A50" s="218">
        <v>3</v>
      </c>
      <c r="B50" s="32" t="s">
        <v>245</v>
      </c>
      <c r="C50" s="32" t="s">
        <v>510</v>
      </c>
      <c r="D50" s="32" t="s">
        <v>507</v>
      </c>
      <c r="E50" s="42"/>
      <c r="F50" s="42"/>
      <c r="G50" s="42">
        <v>480000</v>
      </c>
      <c r="H50" s="34" t="s">
        <v>284</v>
      </c>
      <c r="I50" s="32" t="s">
        <v>296</v>
      </c>
      <c r="J50" s="34" t="s">
        <v>285</v>
      </c>
    </row>
    <row r="51" spans="1:10" s="16" customFormat="1" ht="216.75" customHeight="1">
      <c r="A51" s="219"/>
      <c r="B51" s="32" t="s">
        <v>357</v>
      </c>
      <c r="C51" s="32" t="s">
        <v>566</v>
      </c>
      <c r="D51" s="32" t="s">
        <v>567</v>
      </c>
      <c r="E51" s="42"/>
      <c r="F51" s="42"/>
      <c r="G51" s="42">
        <v>600000</v>
      </c>
      <c r="H51" s="32" t="s">
        <v>511</v>
      </c>
      <c r="I51" s="32" t="s">
        <v>307</v>
      </c>
      <c r="J51" s="34" t="s">
        <v>285</v>
      </c>
    </row>
    <row r="52" spans="1:10" s="16" customFormat="1" ht="188.25" customHeight="1">
      <c r="A52" s="30">
        <v>4</v>
      </c>
      <c r="B52" s="32" t="s">
        <v>313</v>
      </c>
      <c r="C52" s="32" t="s">
        <v>306</v>
      </c>
      <c r="D52" s="32" t="s">
        <v>568</v>
      </c>
      <c r="E52" s="42"/>
      <c r="F52" s="42"/>
      <c r="G52" s="42">
        <v>900000</v>
      </c>
      <c r="H52" s="34" t="s">
        <v>284</v>
      </c>
      <c r="I52" s="32" t="s">
        <v>307</v>
      </c>
      <c r="J52" s="34" t="s">
        <v>285</v>
      </c>
    </row>
    <row r="53" spans="1:10" s="16" customFormat="1" ht="37.5" customHeight="1">
      <c r="A53" s="205" t="s">
        <v>512</v>
      </c>
      <c r="B53" s="205"/>
      <c r="C53" s="206"/>
      <c r="D53" s="206"/>
      <c r="E53" s="205"/>
      <c r="F53" s="205"/>
      <c r="G53" s="205"/>
      <c r="H53" s="205"/>
      <c r="I53" s="205"/>
      <c r="J53" s="205"/>
    </row>
    <row r="54" spans="1:10" s="44" customFormat="1" ht="141.75" customHeight="1">
      <c r="A54" s="30">
        <v>1</v>
      </c>
      <c r="B54" s="20" t="s">
        <v>523</v>
      </c>
      <c r="C54" s="20" t="s">
        <v>524</v>
      </c>
      <c r="D54" s="20" t="s">
        <v>525</v>
      </c>
      <c r="E54" s="41"/>
      <c r="F54" s="41"/>
      <c r="G54" s="41">
        <v>2000000</v>
      </c>
      <c r="H54" s="30" t="s">
        <v>284</v>
      </c>
      <c r="I54" s="20" t="s">
        <v>372</v>
      </c>
      <c r="J54" s="30" t="s">
        <v>285</v>
      </c>
    </row>
    <row r="55" spans="1:10" s="44" customFormat="1" ht="129.75" customHeight="1">
      <c r="A55" s="30">
        <v>2</v>
      </c>
      <c r="B55" s="20" t="s">
        <v>514</v>
      </c>
      <c r="C55" s="20" t="s">
        <v>550</v>
      </c>
      <c r="D55" s="20" t="s">
        <v>513</v>
      </c>
      <c r="E55" s="41"/>
      <c r="F55" s="41"/>
      <c r="G55" s="41">
        <v>600000</v>
      </c>
      <c r="H55" s="30" t="s">
        <v>284</v>
      </c>
      <c r="I55" s="20" t="s">
        <v>372</v>
      </c>
      <c r="J55" s="30" t="s">
        <v>285</v>
      </c>
    </row>
    <row r="56" spans="1:10" s="16" customFormat="1" ht="102" customHeight="1">
      <c r="A56" s="30">
        <v>3</v>
      </c>
      <c r="B56" s="32" t="s">
        <v>539</v>
      </c>
      <c r="C56" s="32" t="s">
        <v>515</v>
      </c>
      <c r="D56" s="32" t="s">
        <v>516</v>
      </c>
      <c r="E56" s="42"/>
      <c r="F56" s="42"/>
      <c r="G56" s="42">
        <v>400000</v>
      </c>
      <c r="H56" s="34" t="s">
        <v>284</v>
      </c>
      <c r="I56" s="32" t="s">
        <v>372</v>
      </c>
      <c r="J56" s="34" t="s">
        <v>285</v>
      </c>
    </row>
    <row r="57" spans="1:10" s="16" customFormat="1" ht="108.75" customHeight="1">
      <c r="A57" s="30">
        <v>4</v>
      </c>
      <c r="B57" s="32" t="s">
        <v>314</v>
      </c>
      <c r="C57" s="32" t="s">
        <v>517</v>
      </c>
      <c r="D57" s="32" t="s">
        <v>526</v>
      </c>
      <c r="E57" s="85"/>
      <c r="F57" s="42"/>
      <c r="G57" s="42">
        <v>200000</v>
      </c>
      <c r="H57" s="34" t="s">
        <v>284</v>
      </c>
      <c r="I57" s="32" t="s">
        <v>372</v>
      </c>
      <c r="J57" s="34" t="s">
        <v>285</v>
      </c>
    </row>
    <row r="58" spans="1:10" s="16" customFormat="1" ht="131.25" customHeight="1">
      <c r="A58" s="30">
        <v>5</v>
      </c>
      <c r="B58" s="32" t="s">
        <v>537</v>
      </c>
      <c r="C58" s="32" t="s">
        <v>518</v>
      </c>
      <c r="D58" s="32" t="s">
        <v>527</v>
      </c>
      <c r="E58" s="42"/>
      <c r="F58" s="42"/>
      <c r="G58" s="42">
        <v>500000</v>
      </c>
      <c r="H58" s="34" t="s">
        <v>284</v>
      </c>
      <c r="I58" s="32" t="s">
        <v>372</v>
      </c>
      <c r="J58" s="34" t="s">
        <v>285</v>
      </c>
    </row>
    <row r="59" spans="1:10" s="16" customFormat="1" ht="105.75" customHeight="1">
      <c r="A59" s="30">
        <v>6</v>
      </c>
      <c r="B59" s="32" t="s">
        <v>538</v>
      </c>
      <c r="C59" s="32" t="s">
        <v>519</v>
      </c>
      <c r="D59" s="32" t="s">
        <v>520</v>
      </c>
      <c r="E59" s="42"/>
      <c r="F59" s="42"/>
      <c r="G59" s="42">
        <v>600000</v>
      </c>
      <c r="H59" s="34" t="s">
        <v>284</v>
      </c>
      <c r="I59" s="32" t="s">
        <v>372</v>
      </c>
      <c r="J59" s="34" t="s">
        <v>285</v>
      </c>
    </row>
    <row r="60" spans="1:10" s="16" customFormat="1" ht="123.75" customHeight="1">
      <c r="A60" s="30">
        <v>7</v>
      </c>
      <c r="B60" s="32" t="s">
        <v>315</v>
      </c>
      <c r="C60" s="32" t="s">
        <v>529</v>
      </c>
      <c r="D60" s="32" t="s">
        <v>528</v>
      </c>
      <c r="E60" s="42"/>
      <c r="F60" s="42"/>
      <c r="G60" s="42">
        <v>400000</v>
      </c>
      <c r="H60" s="34" t="s">
        <v>284</v>
      </c>
      <c r="I60" s="32" t="s">
        <v>372</v>
      </c>
      <c r="J60" s="34" t="s">
        <v>285</v>
      </c>
    </row>
    <row r="61" spans="1:10" s="16" customFormat="1" ht="121.5" customHeight="1">
      <c r="A61" s="30">
        <v>8</v>
      </c>
      <c r="B61" s="32" t="s">
        <v>540</v>
      </c>
      <c r="C61" s="32" t="s">
        <v>549</v>
      </c>
      <c r="D61" s="32" t="s">
        <v>530</v>
      </c>
      <c r="E61" s="42"/>
      <c r="F61" s="42"/>
      <c r="G61" s="42">
        <v>400000</v>
      </c>
      <c r="H61" s="34" t="s">
        <v>284</v>
      </c>
      <c r="I61" s="32" t="s">
        <v>372</v>
      </c>
      <c r="J61" s="34" t="s">
        <v>285</v>
      </c>
    </row>
    <row r="62" spans="1:10" s="16" customFormat="1" ht="120" customHeight="1">
      <c r="A62" s="30">
        <v>9</v>
      </c>
      <c r="B62" s="32" t="s">
        <v>541</v>
      </c>
      <c r="C62" s="32" t="s">
        <v>521</v>
      </c>
      <c r="D62" s="32" t="s">
        <v>543</v>
      </c>
      <c r="E62" s="42"/>
      <c r="F62" s="85"/>
      <c r="G62" s="42">
        <v>300000</v>
      </c>
      <c r="H62" s="34" t="s">
        <v>284</v>
      </c>
      <c r="I62" s="32" t="s">
        <v>372</v>
      </c>
      <c r="J62" s="34" t="s">
        <v>285</v>
      </c>
    </row>
    <row r="63" spans="1:10" s="16" customFormat="1" ht="121.5" customHeight="1">
      <c r="A63" s="30">
        <v>10</v>
      </c>
      <c r="B63" s="32" t="s">
        <v>544</v>
      </c>
      <c r="C63" s="32" t="s">
        <v>533</v>
      </c>
      <c r="D63" s="32" t="s">
        <v>522</v>
      </c>
      <c r="E63" s="42"/>
      <c r="F63" s="42"/>
      <c r="G63" s="42">
        <v>500000</v>
      </c>
      <c r="H63" s="34" t="s">
        <v>284</v>
      </c>
      <c r="I63" s="32" t="s">
        <v>372</v>
      </c>
      <c r="J63" s="34" t="s">
        <v>285</v>
      </c>
    </row>
    <row r="64" spans="1:10" s="16" customFormat="1" ht="121.5" customHeight="1">
      <c r="A64" s="30">
        <v>11</v>
      </c>
      <c r="B64" s="32" t="s">
        <v>536</v>
      </c>
      <c r="C64" s="32" t="s">
        <v>548</v>
      </c>
      <c r="D64" s="32" t="s">
        <v>534</v>
      </c>
      <c r="E64" s="42"/>
      <c r="F64" s="42">
        <v>300000</v>
      </c>
      <c r="G64" s="42"/>
      <c r="H64" s="34" t="s">
        <v>284</v>
      </c>
      <c r="I64" s="32" t="s">
        <v>372</v>
      </c>
      <c r="J64" s="34" t="s">
        <v>285</v>
      </c>
    </row>
    <row r="65" spans="1:10" s="16" customFormat="1" ht="126" customHeight="1">
      <c r="A65" s="30">
        <v>12</v>
      </c>
      <c r="B65" s="32" t="s">
        <v>535</v>
      </c>
      <c r="C65" s="32" t="s">
        <v>547</v>
      </c>
      <c r="D65" s="32" t="s">
        <v>516</v>
      </c>
      <c r="E65" s="42"/>
      <c r="F65" s="42"/>
      <c r="G65" s="42">
        <v>400000</v>
      </c>
      <c r="H65" s="34" t="s">
        <v>284</v>
      </c>
      <c r="I65" s="32" t="s">
        <v>372</v>
      </c>
      <c r="J65" s="34" t="s">
        <v>285</v>
      </c>
    </row>
    <row r="66" spans="1:10" s="16" customFormat="1" ht="118.5" customHeight="1">
      <c r="A66" s="30">
        <v>13</v>
      </c>
      <c r="B66" s="32" t="s">
        <v>545</v>
      </c>
      <c r="C66" s="32" t="s">
        <v>546</v>
      </c>
      <c r="D66" s="32" t="s">
        <v>374</v>
      </c>
      <c r="E66" s="42"/>
      <c r="F66" s="42">
        <v>800000</v>
      </c>
      <c r="G66" s="42"/>
      <c r="H66" s="34" t="s">
        <v>284</v>
      </c>
      <c r="I66" s="32" t="s">
        <v>372</v>
      </c>
      <c r="J66" s="34" t="s">
        <v>285</v>
      </c>
    </row>
    <row r="67" spans="1:10" s="16" customFormat="1" ht="178.5" customHeight="1">
      <c r="A67" s="30">
        <v>14</v>
      </c>
      <c r="B67" s="32" t="s">
        <v>551</v>
      </c>
      <c r="C67" s="32" t="s">
        <v>569</v>
      </c>
      <c r="D67" s="32" t="s">
        <v>570</v>
      </c>
      <c r="E67" s="42"/>
      <c r="F67" s="42"/>
      <c r="G67" s="42">
        <v>800000</v>
      </c>
      <c r="H67" s="34" t="s">
        <v>284</v>
      </c>
      <c r="I67" s="32" t="s">
        <v>372</v>
      </c>
      <c r="J67" s="34" t="s">
        <v>285</v>
      </c>
    </row>
    <row r="68" spans="1:10" s="16" customFormat="1" ht="181.5" customHeight="1">
      <c r="A68" s="30">
        <v>15</v>
      </c>
      <c r="B68" s="32" t="s">
        <v>542</v>
      </c>
      <c r="C68" s="32" t="s">
        <v>552</v>
      </c>
      <c r="D68" s="32" t="s">
        <v>555</v>
      </c>
      <c r="E68" s="42"/>
      <c r="F68" s="42"/>
      <c r="G68" s="42">
        <v>800000</v>
      </c>
      <c r="H68" s="34" t="s">
        <v>284</v>
      </c>
      <c r="I68" s="32" t="s">
        <v>372</v>
      </c>
      <c r="J68" s="34" t="s">
        <v>285</v>
      </c>
    </row>
    <row r="69" spans="1:10" s="16" customFormat="1" ht="118.5" customHeight="1">
      <c r="A69" s="30">
        <v>16</v>
      </c>
      <c r="B69" s="32" t="s">
        <v>376</v>
      </c>
      <c r="C69" s="32" t="s">
        <v>553</v>
      </c>
      <c r="D69" s="32" t="s">
        <v>554</v>
      </c>
      <c r="E69" s="42"/>
      <c r="F69" s="42"/>
      <c r="G69" s="42">
        <v>240000</v>
      </c>
      <c r="H69" s="34" t="s">
        <v>284</v>
      </c>
      <c r="I69" s="32" t="s">
        <v>296</v>
      </c>
      <c r="J69" s="34" t="s">
        <v>285</v>
      </c>
    </row>
    <row r="70" spans="1:10" s="16" customFormat="1" ht="90" customHeight="1">
      <c r="A70" s="30">
        <v>17</v>
      </c>
      <c r="B70" s="32" t="s">
        <v>377</v>
      </c>
      <c r="C70" s="32" t="s">
        <v>556</v>
      </c>
      <c r="D70" s="32" t="s">
        <v>557</v>
      </c>
      <c r="E70" s="42"/>
      <c r="F70" s="42">
        <v>600000</v>
      </c>
      <c r="G70" s="42"/>
      <c r="H70" s="34" t="s">
        <v>284</v>
      </c>
      <c r="I70" s="32" t="s">
        <v>296</v>
      </c>
      <c r="J70" s="34" t="s">
        <v>285</v>
      </c>
    </row>
    <row r="71" spans="1:10" s="16" customFormat="1" ht="126.75" customHeight="1">
      <c r="A71" s="30">
        <v>18</v>
      </c>
      <c r="B71" s="32" t="s">
        <v>316</v>
      </c>
      <c r="C71" s="32" t="s">
        <v>558</v>
      </c>
      <c r="D71" s="32" t="s">
        <v>559</v>
      </c>
      <c r="E71" s="42"/>
      <c r="F71" s="42">
        <v>2000000</v>
      </c>
      <c r="G71" s="42"/>
      <c r="H71" s="32" t="s">
        <v>317</v>
      </c>
      <c r="I71" s="32" t="s">
        <v>372</v>
      </c>
      <c r="J71" s="34" t="s">
        <v>285</v>
      </c>
    </row>
    <row r="72" spans="1:10" s="16" customFormat="1" ht="37.5" customHeight="1">
      <c r="A72" s="205" t="s">
        <v>560</v>
      </c>
      <c r="B72" s="205"/>
      <c r="C72" s="206"/>
      <c r="D72" s="206"/>
      <c r="E72" s="205"/>
      <c r="F72" s="205"/>
      <c r="G72" s="205"/>
      <c r="H72" s="205"/>
      <c r="I72" s="205"/>
      <c r="J72" s="205"/>
    </row>
    <row r="73" spans="1:10" s="44" customFormat="1" ht="144" customHeight="1">
      <c r="A73" s="30">
        <v>1</v>
      </c>
      <c r="B73" s="20" t="s">
        <v>635</v>
      </c>
      <c r="C73" s="20" t="s">
        <v>636</v>
      </c>
      <c r="D73" s="20" t="s">
        <v>637</v>
      </c>
      <c r="E73" s="41"/>
      <c r="F73" s="41"/>
      <c r="G73" s="41">
        <v>800000</v>
      </c>
      <c r="H73" s="30" t="s">
        <v>284</v>
      </c>
      <c r="I73" s="20" t="s">
        <v>372</v>
      </c>
      <c r="J73" s="30" t="s">
        <v>285</v>
      </c>
    </row>
    <row r="74" spans="1:10" s="44" customFormat="1" ht="141" customHeight="1">
      <c r="A74" s="30">
        <v>2</v>
      </c>
      <c r="B74" s="20" t="s">
        <v>318</v>
      </c>
      <c r="C74" s="20" t="s">
        <v>638</v>
      </c>
      <c r="D74" s="20" t="s">
        <v>639</v>
      </c>
      <c r="E74" s="41"/>
      <c r="F74" s="41"/>
      <c r="G74" s="41">
        <v>300000</v>
      </c>
      <c r="H74" s="30" t="s">
        <v>284</v>
      </c>
      <c r="I74" s="20" t="s">
        <v>372</v>
      </c>
      <c r="J74" s="30" t="s">
        <v>285</v>
      </c>
    </row>
    <row r="75" spans="1:10" s="16" customFormat="1" ht="139.5" customHeight="1">
      <c r="A75" s="30">
        <v>3</v>
      </c>
      <c r="B75" s="32" t="s">
        <v>319</v>
      </c>
      <c r="C75" s="32" t="s">
        <v>640</v>
      </c>
      <c r="D75" s="32" t="s">
        <v>641</v>
      </c>
      <c r="E75" s="42"/>
      <c r="F75" s="42">
        <v>300000</v>
      </c>
      <c r="G75" s="42"/>
      <c r="H75" s="34" t="s">
        <v>284</v>
      </c>
      <c r="I75" s="32" t="s">
        <v>372</v>
      </c>
      <c r="J75" s="34" t="s">
        <v>285</v>
      </c>
    </row>
    <row r="76" spans="1:10" s="16" customFormat="1" ht="137.25" customHeight="1">
      <c r="A76" s="30">
        <v>4</v>
      </c>
      <c r="B76" s="32" t="s">
        <v>320</v>
      </c>
      <c r="C76" s="32" t="s">
        <v>642</v>
      </c>
      <c r="D76" s="32" t="s">
        <v>643</v>
      </c>
      <c r="E76" s="42"/>
      <c r="F76" s="42"/>
      <c r="G76" s="42">
        <v>400000</v>
      </c>
      <c r="H76" s="34" t="s">
        <v>284</v>
      </c>
      <c r="I76" s="32" t="s">
        <v>372</v>
      </c>
      <c r="J76" s="34" t="s">
        <v>285</v>
      </c>
    </row>
    <row r="77" spans="1:10" s="16" customFormat="1" ht="138.75" customHeight="1">
      <c r="A77" s="30">
        <v>5</v>
      </c>
      <c r="B77" s="32" t="s">
        <v>321</v>
      </c>
      <c r="C77" s="32" t="s">
        <v>644</v>
      </c>
      <c r="D77" s="32" t="s">
        <v>645</v>
      </c>
      <c r="E77" s="42"/>
      <c r="F77" s="42">
        <v>400000</v>
      </c>
      <c r="G77" s="42"/>
      <c r="H77" s="34" t="s">
        <v>284</v>
      </c>
      <c r="I77" s="32" t="s">
        <v>372</v>
      </c>
      <c r="J77" s="34" t="s">
        <v>285</v>
      </c>
    </row>
    <row r="78" spans="1:10" s="16" customFormat="1" ht="144" customHeight="1">
      <c r="A78" s="30">
        <v>6</v>
      </c>
      <c r="B78" s="32" t="s">
        <v>322</v>
      </c>
      <c r="C78" s="32" t="s">
        <v>646</v>
      </c>
      <c r="D78" s="32" t="s">
        <v>647</v>
      </c>
      <c r="E78" s="42"/>
      <c r="F78" s="42"/>
      <c r="G78" s="42">
        <v>600000</v>
      </c>
      <c r="H78" s="34" t="s">
        <v>284</v>
      </c>
      <c r="I78" s="32" t="s">
        <v>372</v>
      </c>
      <c r="J78" s="34" t="s">
        <v>285</v>
      </c>
    </row>
    <row r="79" spans="1:10" s="16" customFormat="1" ht="111" customHeight="1">
      <c r="A79" s="30">
        <v>7</v>
      </c>
      <c r="B79" s="32" t="s">
        <v>246</v>
      </c>
      <c r="C79" s="32" t="s">
        <v>648</v>
      </c>
      <c r="D79" s="32" t="s">
        <v>645</v>
      </c>
      <c r="E79" s="42"/>
      <c r="F79" s="42">
        <v>700000</v>
      </c>
      <c r="G79" s="42"/>
      <c r="H79" s="34" t="s">
        <v>284</v>
      </c>
      <c r="I79" s="32" t="s">
        <v>372</v>
      </c>
      <c r="J79" s="34" t="s">
        <v>285</v>
      </c>
    </row>
    <row r="80" spans="1:10" s="16" customFormat="1" ht="141" customHeight="1">
      <c r="A80" s="30">
        <v>8</v>
      </c>
      <c r="B80" s="32" t="s">
        <v>652</v>
      </c>
      <c r="C80" s="32" t="s">
        <v>650</v>
      </c>
      <c r="D80" s="32" t="s">
        <v>649</v>
      </c>
      <c r="E80" s="42"/>
      <c r="F80" s="42"/>
      <c r="G80" s="42">
        <v>400000</v>
      </c>
      <c r="H80" s="34" t="s">
        <v>284</v>
      </c>
      <c r="I80" s="32" t="s">
        <v>372</v>
      </c>
      <c r="J80" s="34" t="s">
        <v>285</v>
      </c>
    </row>
    <row r="81" spans="1:10" s="16" customFormat="1" ht="136.5" customHeight="1">
      <c r="A81" s="30">
        <v>9</v>
      </c>
      <c r="B81" s="32" t="s">
        <v>323</v>
      </c>
      <c r="C81" s="32" t="s">
        <v>651</v>
      </c>
      <c r="D81" s="32" t="s">
        <v>649</v>
      </c>
      <c r="E81" s="42"/>
      <c r="F81" s="42">
        <v>400000</v>
      </c>
      <c r="G81" s="42"/>
      <c r="H81" s="34" t="s">
        <v>284</v>
      </c>
      <c r="I81" s="32" t="s">
        <v>372</v>
      </c>
      <c r="J81" s="34" t="s">
        <v>285</v>
      </c>
    </row>
    <row r="82" spans="1:10" s="16" customFormat="1" ht="37.5" customHeight="1">
      <c r="A82" s="205" t="s">
        <v>653</v>
      </c>
      <c r="B82" s="205"/>
      <c r="C82" s="206"/>
      <c r="D82" s="206"/>
      <c r="E82" s="205"/>
      <c r="F82" s="205"/>
      <c r="G82" s="205"/>
      <c r="H82" s="205"/>
      <c r="I82" s="205"/>
      <c r="J82" s="205"/>
    </row>
    <row r="83" spans="1:10" s="44" customFormat="1" ht="138" customHeight="1">
      <c r="A83" s="30">
        <v>1</v>
      </c>
      <c r="B83" s="20" t="s">
        <v>657</v>
      </c>
      <c r="C83" s="20" t="s">
        <v>658</v>
      </c>
      <c r="D83" s="20" t="s">
        <v>669</v>
      </c>
      <c r="E83" s="41"/>
      <c r="F83" s="41"/>
      <c r="G83" s="41">
        <v>400000</v>
      </c>
      <c r="H83" s="30" t="s">
        <v>284</v>
      </c>
      <c r="I83" s="20" t="s">
        <v>372</v>
      </c>
      <c r="J83" s="30" t="s">
        <v>285</v>
      </c>
    </row>
    <row r="84" spans="1:10" s="44" customFormat="1" ht="138" customHeight="1">
      <c r="A84" s="30">
        <v>2</v>
      </c>
      <c r="B84" s="20" t="s">
        <v>662</v>
      </c>
      <c r="C84" s="20" t="s">
        <v>663</v>
      </c>
      <c r="D84" s="20" t="s">
        <v>664</v>
      </c>
      <c r="E84" s="41"/>
      <c r="F84" s="41"/>
      <c r="G84" s="41">
        <v>400000</v>
      </c>
      <c r="H84" s="30" t="s">
        <v>284</v>
      </c>
      <c r="I84" s="20" t="s">
        <v>372</v>
      </c>
      <c r="J84" s="30" t="s">
        <v>285</v>
      </c>
    </row>
    <row r="85" spans="1:10" s="44" customFormat="1" ht="138" customHeight="1">
      <c r="A85" s="30">
        <v>3</v>
      </c>
      <c r="B85" s="20" t="s">
        <v>659</v>
      </c>
      <c r="C85" s="20" t="s">
        <v>660</v>
      </c>
      <c r="D85" s="20" t="s">
        <v>668</v>
      </c>
      <c r="E85" s="41"/>
      <c r="F85" s="41"/>
      <c r="G85" s="41">
        <v>400000</v>
      </c>
      <c r="H85" s="30" t="s">
        <v>284</v>
      </c>
      <c r="I85" s="20" t="s">
        <v>372</v>
      </c>
      <c r="J85" s="30" t="s">
        <v>285</v>
      </c>
    </row>
    <row r="86" spans="1:10" s="44" customFormat="1" ht="138" customHeight="1">
      <c r="A86" s="30">
        <v>4</v>
      </c>
      <c r="B86" s="20" t="s">
        <v>654</v>
      </c>
      <c r="C86" s="20" t="s">
        <v>655</v>
      </c>
      <c r="D86" s="20" t="s">
        <v>667</v>
      </c>
      <c r="E86" s="41"/>
      <c r="F86" s="41"/>
      <c r="G86" s="41">
        <v>400000</v>
      </c>
      <c r="H86" s="30" t="s">
        <v>284</v>
      </c>
      <c r="I86" s="20" t="s">
        <v>372</v>
      </c>
      <c r="J86" s="30" t="s">
        <v>285</v>
      </c>
    </row>
    <row r="87" spans="1:10" s="16" customFormat="1" ht="135" customHeight="1">
      <c r="A87" s="30">
        <v>5</v>
      </c>
      <c r="B87" s="32" t="s">
        <v>656</v>
      </c>
      <c r="C87" s="32" t="s">
        <v>661</v>
      </c>
      <c r="D87" s="32" t="s">
        <v>666</v>
      </c>
      <c r="E87" s="42"/>
      <c r="F87" s="42">
        <v>1000000</v>
      </c>
      <c r="G87" s="42"/>
      <c r="H87" s="34" t="s">
        <v>284</v>
      </c>
      <c r="I87" s="32" t="s">
        <v>372</v>
      </c>
      <c r="J87" s="34" t="s">
        <v>285</v>
      </c>
    </row>
    <row r="88" spans="1:10" s="16" customFormat="1" ht="108" customHeight="1">
      <c r="A88" s="30">
        <v>6</v>
      </c>
      <c r="B88" s="32" t="s">
        <v>324</v>
      </c>
      <c r="C88" s="32" t="s">
        <v>661</v>
      </c>
      <c r="D88" s="32" t="s">
        <v>665</v>
      </c>
      <c r="E88" s="42"/>
      <c r="F88" s="42"/>
      <c r="G88" s="42">
        <v>300000</v>
      </c>
      <c r="H88" s="34" t="s">
        <v>284</v>
      </c>
      <c r="I88" s="32" t="s">
        <v>372</v>
      </c>
      <c r="J88" s="34" t="s">
        <v>285</v>
      </c>
    </row>
    <row r="89" spans="1:10" s="16" customFormat="1" ht="113.25" customHeight="1">
      <c r="A89" s="30">
        <v>7</v>
      </c>
      <c r="B89" s="32" t="s">
        <v>325</v>
      </c>
      <c r="C89" s="32" t="s">
        <v>295</v>
      </c>
      <c r="D89" s="32" t="s">
        <v>670</v>
      </c>
      <c r="E89" s="42"/>
      <c r="F89" s="42">
        <v>1000000</v>
      </c>
      <c r="G89" s="42"/>
      <c r="H89" s="34" t="s">
        <v>284</v>
      </c>
      <c r="I89" s="32" t="s">
        <v>372</v>
      </c>
      <c r="J89" s="34" t="s">
        <v>285</v>
      </c>
    </row>
    <row r="90" spans="1:10" s="16" customFormat="1" ht="109.5" customHeight="1">
      <c r="A90" s="30">
        <v>8</v>
      </c>
      <c r="B90" s="32" t="s">
        <v>326</v>
      </c>
      <c r="C90" s="32" t="s">
        <v>295</v>
      </c>
      <c r="D90" s="32" t="s">
        <v>671</v>
      </c>
      <c r="E90" s="42"/>
      <c r="F90" s="42"/>
      <c r="G90" s="42">
        <v>400000</v>
      </c>
      <c r="H90" s="34" t="s">
        <v>284</v>
      </c>
      <c r="I90" s="32" t="s">
        <v>372</v>
      </c>
      <c r="J90" s="34" t="s">
        <v>285</v>
      </c>
    </row>
    <row r="91" spans="1:10" s="16" customFormat="1" ht="115.5" customHeight="1">
      <c r="A91" s="30">
        <v>9</v>
      </c>
      <c r="B91" s="32" t="s">
        <v>380</v>
      </c>
      <c r="C91" s="32" t="s">
        <v>375</v>
      </c>
      <c r="D91" s="32" t="s">
        <v>381</v>
      </c>
      <c r="E91" s="42"/>
      <c r="F91" s="42">
        <v>500000</v>
      </c>
      <c r="G91" s="42"/>
      <c r="H91" s="32" t="s">
        <v>240</v>
      </c>
      <c r="I91" s="32" t="s">
        <v>382</v>
      </c>
      <c r="J91" s="34" t="s">
        <v>285</v>
      </c>
    </row>
    <row r="92" spans="1:10" s="16" customFormat="1" ht="37.5" customHeight="1">
      <c r="A92" s="205" t="s">
        <v>673</v>
      </c>
      <c r="B92" s="205"/>
      <c r="C92" s="206"/>
      <c r="D92" s="206"/>
      <c r="E92" s="205"/>
      <c r="F92" s="205"/>
      <c r="G92" s="205"/>
      <c r="H92" s="205"/>
      <c r="I92" s="205"/>
      <c r="J92" s="205"/>
    </row>
    <row r="93" spans="1:10" s="44" customFormat="1" ht="109.5" customHeight="1">
      <c r="A93" s="30">
        <v>1</v>
      </c>
      <c r="B93" s="20" t="s">
        <v>327</v>
      </c>
      <c r="C93" s="20" t="s">
        <v>295</v>
      </c>
      <c r="D93" s="20" t="s">
        <v>672</v>
      </c>
      <c r="E93" s="41"/>
      <c r="F93" s="41"/>
      <c r="G93" s="41">
        <v>500000</v>
      </c>
      <c r="H93" s="30" t="s">
        <v>284</v>
      </c>
      <c r="I93" s="20" t="s">
        <v>372</v>
      </c>
      <c r="J93" s="30" t="s">
        <v>285</v>
      </c>
    </row>
    <row r="94" spans="1:10" s="16" customFormat="1" ht="138" customHeight="1">
      <c r="A94" s="30">
        <v>2</v>
      </c>
      <c r="B94" s="32" t="s">
        <v>674</v>
      </c>
      <c r="C94" s="32" t="s">
        <v>675</v>
      </c>
      <c r="D94" s="32" t="s">
        <v>676</v>
      </c>
      <c r="E94" s="42"/>
      <c r="F94" s="42">
        <v>2200000</v>
      </c>
      <c r="G94" s="42"/>
      <c r="H94" s="32" t="s">
        <v>250</v>
      </c>
      <c r="I94" s="32" t="s">
        <v>372</v>
      </c>
      <c r="J94" s="34" t="s">
        <v>285</v>
      </c>
    </row>
    <row r="95" spans="1:10" s="16" customFormat="1" ht="149.25" customHeight="1">
      <c r="A95" s="30">
        <v>3</v>
      </c>
      <c r="B95" s="32" t="s">
        <v>677</v>
      </c>
      <c r="C95" s="32" t="s">
        <v>678</v>
      </c>
      <c r="D95" s="32" t="s">
        <v>679</v>
      </c>
      <c r="E95" s="42"/>
      <c r="F95" s="42" t="s">
        <v>283</v>
      </c>
      <c r="G95" s="42">
        <v>1100000</v>
      </c>
      <c r="H95" s="34" t="s">
        <v>284</v>
      </c>
      <c r="I95" s="32" t="s">
        <v>372</v>
      </c>
      <c r="J95" s="34" t="s">
        <v>285</v>
      </c>
    </row>
    <row r="96" spans="1:10" ht="144.75" customHeight="1">
      <c r="A96" s="30">
        <v>4</v>
      </c>
      <c r="B96" s="32" t="s">
        <v>687</v>
      </c>
      <c r="C96" s="32" t="s">
        <v>685</v>
      </c>
      <c r="D96" s="32" t="s">
        <v>686</v>
      </c>
      <c r="E96" s="42"/>
      <c r="F96" s="42">
        <v>400000</v>
      </c>
      <c r="G96" s="33"/>
      <c r="H96" s="34" t="s">
        <v>284</v>
      </c>
      <c r="I96" s="32" t="s">
        <v>372</v>
      </c>
      <c r="J96" s="34" t="s">
        <v>285</v>
      </c>
    </row>
    <row r="97" spans="1:10" s="16" customFormat="1" ht="144.75" customHeight="1">
      <c r="A97" s="30">
        <v>5</v>
      </c>
      <c r="B97" s="32" t="s">
        <v>680</v>
      </c>
      <c r="C97" s="32" t="s">
        <v>681</v>
      </c>
      <c r="D97" s="32" t="s">
        <v>682</v>
      </c>
      <c r="E97" s="42"/>
      <c r="F97" s="42">
        <v>500000</v>
      </c>
      <c r="G97" s="42">
        <v>1100000</v>
      </c>
      <c r="H97" s="34" t="s">
        <v>284</v>
      </c>
      <c r="I97" s="32" t="s">
        <v>372</v>
      </c>
      <c r="J97" s="34" t="s">
        <v>285</v>
      </c>
    </row>
    <row r="98" spans="1:10" s="16" customFormat="1" ht="108" customHeight="1">
      <c r="A98" s="30">
        <v>6</v>
      </c>
      <c r="B98" s="32" t="s">
        <v>683</v>
      </c>
      <c r="C98" s="32" t="s">
        <v>295</v>
      </c>
      <c r="D98" s="32" t="s">
        <v>684</v>
      </c>
      <c r="E98" s="42"/>
      <c r="F98" s="42">
        <v>2250000</v>
      </c>
      <c r="G98" s="42"/>
      <c r="H98" s="32" t="s">
        <v>250</v>
      </c>
      <c r="I98" s="32" t="s">
        <v>372</v>
      </c>
      <c r="J98" s="34" t="s">
        <v>285</v>
      </c>
    </row>
    <row r="99" spans="1:10" s="16" customFormat="1" ht="108" customHeight="1">
      <c r="A99" s="30">
        <v>7</v>
      </c>
      <c r="B99" s="32" t="s">
        <v>688</v>
      </c>
      <c r="C99" s="32" t="s">
        <v>295</v>
      </c>
      <c r="D99" s="32" t="s">
        <v>684</v>
      </c>
      <c r="E99" s="42"/>
      <c r="F99" s="42">
        <v>2250000</v>
      </c>
      <c r="G99" s="42"/>
      <c r="H99" s="32" t="s">
        <v>250</v>
      </c>
      <c r="I99" s="32" t="s">
        <v>372</v>
      </c>
      <c r="J99" s="34" t="s">
        <v>285</v>
      </c>
    </row>
    <row r="100" spans="1:10" s="16" customFormat="1" ht="37.5" customHeight="1">
      <c r="A100" s="205" t="s">
        <v>689</v>
      </c>
      <c r="B100" s="205"/>
      <c r="C100" s="206"/>
      <c r="D100" s="206"/>
      <c r="E100" s="205"/>
      <c r="F100" s="205"/>
      <c r="G100" s="205"/>
      <c r="H100" s="205"/>
      <c r="I100" s="205"/>
      <c r="J100" s="205"/>
    </row>
    <row r="101" spans="1:10" s="44" customFormat="1" ht="111" customHeight="1">
      <c r="A101" s="30">
        <v>1</v>
      </c>
      <c r="B101" s="20" t="s">
        <v>328</v>
      </c>
      <c r="C101" s="20" t="s">
        <v>690</v>
      </c>
      <c r="D101" s="20" t="s">
        <v>691</v>
      </c>
      <c r="E101" s="41"/>
      <c r="F101" s="41"/>
      <c r="G101" s="41">
        <v>2250000</v>
      </c>
      <c r="H101" s="30" t="s">
        <v>284</v>
      </c>
      <c r="I101" s="20" t="s">
        <v>372</v>
      </c>
      <c r="J101" s="30" t="s">
        <v>285</v>
      </c>
    </row>
    <row r="102" spans="1:10" ht="161.25" customHeight="1">
      <c r="A102" s="30">
        <v>2</v>
      </c>
      <c r="B102" s="32" t="s">
        <v>693</v>
      </c>
      <c r="C102" s="32" t="s">
        <v>692</v>
      </c>
      <c r="D102" s="32" t="s">
        <v>694</v>
      </c>
      <c r="E102" s="42"/>
      <c r="F102" s="42">
        <v>260000</v>
      </c>
      <c r="G102" s="42"/>
      <c r="H102" s="34" t="s">
        <v>284</v>
      </c>
      <c r="I102" s="32" t="s">
        <v>372</v>
      </c>
      <c r="J102" s="34" t="s">
        <v>285</v>
      </c>
    </row>
    <row r="103" spans="1:10" s="16" customFormat="1" ht="135.75" customHeight="1">
      <c r="A103" s="30">
        <v>3</v>
      </c>
      <c r="B103" s="32" t="s">
        <v>330</v>
      </c>
      <c r="C103" s="32" t="s">
        <v>697</v>
      </c>
      <c r="D103" s="32" t="s">
        <v>695</v>
      </c>
      <c r="E103" s="42"/>
      <c r="F103" s="42">
        <v>1000000</v>
      </c>
      <c r="G103" s="42"/>
      <c r="H103" s="34" t="s">
        <v>284</v>
      </c>
      <c r="I103" s="32" t="s">
        <v>372</v>
      </c>
      <c r="J103" s="34" t="s">
        <v>285</v>
      </c>
    </row>
    <row r="104" spans="1:10" s="16" customFormat="1" ht="138.75" customHeight="1">
      <c r="A104" s="30">
        <v>4</v>
      </c>
      <c r="B104" s="32" t="s">
        <v>331</v>
      </c>
      <c r="C104" s="32" t="s">
        <v>696</v>
      </c>
      <c r="D104" s="32" t="s">
        <v>531</v>
      </c>
      <c r="E104" s="42"/>
      <c r="F104" s="42"/>
      <c r="G104" s="42">
        <v>500000</v>
      </c>
      <c r="H104" s="34" t="s">
        <v>284</v>
      </c>
      <c r="I104" s="32" t="s">
        <v>372</v>
      </c>
      <c r="J104" s="34" t="s">
        <v>285</v>
      </c>
    </row>
    <row r="105" spans="1:10" s="16" customFormat="1" ht="113.25" customHeight="1">
      <c r="A105" s="30">
        <v>5</v>
      </c>
      <c r="B105" s="32" t="s">
        <v>329</v>
      </c>
      <c r="C105" s="32" t="s">
        <v>295</v>
      </c>
      <c r="D105" s="32" t="s">
        <v>532</v>
      </c>
      <c r="E105" s="42"/>
      <c r="F105" s="42">
        <v>1500000</v>
      </c>
      <c r="G105" s="42"/>
      <c r="H105" s="34" t="s">
        <v>284</v>
      </c>
      <c r="I105" s="32" t="s">
        <v>372</v>
      </c>
      <c r="J105" s="34" t="s">
        <v>285</v>
      </c>
    </row>
    <row r="106" spans="1:10" s="16" customFormat="1" ht="146.25" customHeight="1">
      <c r="A106" s="30">
        <v>6</v>
      </c>
      <c r="B106" s="32" t="s">
        <v>699</v>
      </c>
      <c r="C106" s="32" t="s">
        <v>698</v>
      </c>
      <c r="D106" s="32" t="s">
        <v>700</v>
      </c>
      <c r="E106" s="42"/>
      <c r="F106" s="42">
        <v>1100000</v>
      </c>
      <c r="G106" s="42">
        <v>1100000</v>
      </c>
      <c r="H106" s="34" t="s">
        <v>284</v>
      </c>
      <c r="I106" s="32" t="s">
        <v>372</v>
      </c>
      <c r="J106" s="34" t="s">
        <v>285</v>
      </c>
    </row>
    <row r="107" spans="1:10" s="16" customFormat="1" ht="146.25" customHeight="1">
      <c r="A107" s="30">
        <v>7</v>
      </c>
      <c r="B107" s="32" t="s">
        <v>704</v>
      </c>
      <c r="C107" s="32" t="s">
        <v>702</v>
      </c>
      <c r="D107" s="32" t="s">
        <v>703</v>
      </c>
      <c r="E107" s="42"/>
      <c r="F107" s="42">
        <v>1100000</v>
      </c>
      <c r="G107" s="42">
        <v>1100000</v>
      </c>
      <c r="H107" s="34" t="s">
        <v>284</v>
      </c>
      <c r="I107" s="32" t="s">
        <v>372</v>
      </c>
      <c r="J107" s="34" t="s">
        <v>285</v>
      </c>
    </row>
    <row r="108" spans="1:10" s="16" customFormat="1" ht="37.5" customHeight="1">
      <c r="A108" s="205" t="s">
        <v>701</v>
      </c>
      <c r="B108" s="205"/>
      <c r="C108" s="205"/>
      <c r="D108" s="205"/>
      <c r="E108" s="205"/>
      <c r="F108" s="205"/>
      <c r="G108" s="205"/>
      <c r="H108" s="205"/>
      <c r="I108" s="205"/>
      <c r="J108" s="205"/>
    </row>
    <row r="109" spans="1:10" ht="246" customHeight="1">
      <c r="A109" s="30">
        <v>1</v>
      </c>
      <c r="B109" s="32" t="s">
        <v>288</v>
      </c>
      <c r="C109" s="32" t="s">
        <v>462</v>
      </c>
      <c r="D109" s="32" t="s">
        <v>463</v>
      </c>
      <c r="E109" s="42" t="s">
        <v>289</v>
      </c>
      <c r="F109" s="33"/>
      <c r="G109" s="33"/>
      <c r="H109" s="34" t="s">
        <v>286</v>
      </c>
      <c r="I109" s="32" t="s">
        <v>464</v>
      </c>
      <c r="J109" s="34" t="s">
        <v>285</v>
      </c>
    </row>
    <row r="110" spans="1:10" ht="104.25" customHeight="1">
      <c r="A110" s="30">
        <v>2</v>
      </c>
      <c r="B110" s="32" t="s">
        <v>706</v>
      </c>
      <c r="C110" s="32" t="s">
        <v>367</v>
      </c>
      <c r="D110" s="32" t="s">
        <v>301</v>
      </c>
      <c r="E110" s="33"/>
      <c r="F110" s="42">
        <v>1000000</v>
      </c>
      <c r="G110" s="33"/>
      <c r="H110" s="34" t="s">
        <v>286</v>
      </c>
      <c r="I110" s="32" t="s">
        <v>291</v>
      </c>
      <c r="J110" s="47" t="s">
        <v>285</v>
      </c>
    </row>
    <row r="111" spans="1:10" s="44" customFormat="1" ht="129" customHeight="1">
      <c r="A111" s="22">
        <v>3</v>
      </c>
      <c r="B111" s="20" t="s">
        <v>705</v>
      </c>
      <c r="C111" s="20" t="s">
        <v>707</v>
      </c>
      <c r="D111" s="20" t="s">
        <v>708</v>
      </c>
      <c r="E111" s="41"/>
      <c r="F111" s="41">
        <v>1600000</v>
      </c>
      <c r="G111" s="41"/>
      <c r="H111" s="30" t="s">
        <v>284</v>
      </c>
      <c r="I111" s="20" t="s">
        <v>372</v>
      </c>
      <c r="J111" s="30" t="s">
        <v>285</v>
      </c>
    </row>
    <row r="112" spans="1:10" s="44" customFormat="1" ht="141" customHeight="1">
      <c r="A112" s="30">
        <v>4</v>
      </c>
      <c r="B112" s="20" t="s">
        <v>709</v>
      </c>
      <c r="C112" s="20" t="s">
        <v>710</v>
      </c>
      <c r="D112" s="20" t="s">
        <v>711</v>
      </c>
      <c r="E112" s="41"/>
      <c r="F112" s="41">
        <v>3840000</v>
      </c>
      <c r="G112" s="41"/>
      <c r="H112" s="30" t="s">
        <v>284</v>
      </c>
      <c r="I112" s="20" t="s">
        <v>372</v>
      </c>
      <c r="J112" s="30" t="s">
        <v>285</v>
      </c>
    </row>
    <row r="113" spans="1:10" s="107" customFormat="1" ht="98.25" customHeight="1">
      <c r="A113" s="30">
        <v>5</v>
      </c>
      <c r="B113" s="49" t="s">
        <v>712</v>
      </c>
      <c r="C113" s="49" t="s">
        <v>715</v>
      </c>
      <c r="D113" s="49" t="s">
        <v>760</v>
      </c>
      <c r="E113" s="50"/>
      <c r="F113" s="50"/>
      <c r="G113" s="50"/>
      <c r="H113" s="49" t="s">
        <v>713</v>
      </c>
      <c r="I113" s="49" t="s">
        <v>372</v>
      </c>
      <c r="J113" s="48" t="s">
        <v>285</v>
      </c>
    </row>
    <row r="114" spans="1:10" s="107" customFormat="1" ht="95.25" customHeight="1">
      <c r="A114" s="30">
        <v>6</v>
      </c>
      <c r="B114" s="49" t="s">
        <v>714</v>
      </c>
      <c r="C114" s="51" t="s">
        <v>716</v>
      </c>
      <c r="D114" s="51" t="s">
        <v>717</v>
      </c>
      <c r="E114" s="52"/>
      <c r="F114" s="52"/>
      <c r="G114" s="52"/>
      <c r="H114" s="51" t="s">
        <v>713</v>
      </c>
      <c r="I114" s="51" t="s">
        <v>372</v>
      </c>
      <c r="J114" s="53" t="s">
        <v>285</v>
      </c>
    </row>
    <row r="115" spans="1:10" ht="66" customHeight="1">
      <c r="A115" s="218">
        <v>7</v>
      </c>
      <c r="B115" s="182" t="s">
        <v>721</v>
      </c>
      <c r="C115" s="12" t="s">
        <v>722</v>
      </c>
      <c r="D115" s="12"/>
      <c r="E115" s="54"/>
      <c r="F115" s="55"/>
      <c r="G115" s="54"/>
      <c r="H115" s="213" t="s">
        <v>719</v>
      </c>
      <c r="I115" s="211" t="s">
        <v>296</v>
      </c>
      <c r="J115" s="209" t="s">
        <v>285</v>
      </c>
    </row>
    <row r="116" spans="1:10" ht="66.75" customHeight="1">
      <c r="A116" s="222"/>
      <c r="B116" s="191"/>
      <c r="C116" s="8" t="s">
        <v>723</v>
      </c>
      <c r="D116" s="8" t="s">
        <v>718</v>
      </c>
      <c r="E116" s="10"/>
      <c r="F116" s="56"/>
      <c r="G116" s="10">
        <v>5250000</v>
      </c>
      <c r="H116" s="214"/>
      <c r="I116" s="215"/>
      <c r="J116" s="216"/>
    </row>
    <row r="117" spans="1:10" ht="68.25" customHeight="1">
      <c r="A117" s="222"/>
      <c r="B117" s="191"/>
      <c r="C117" s="8" t="s">
        <v>724</v>
      </c>
      <c r="D117" s="8" t="s">
        <v>720</v>
      </c>
      <c r="E117" s="10"/>
      <c r="F117" s="56"/>
      <c r="G117" s="10">
        <v>6090000</v>
      </c>
      <c r="H117" s="214"/>
      <c r="I117" s="215"/>
      <c r="J117" s="216"/>
    </row>
    <row r="118" spans="1:10" ht="68.25" customHeight="1">
      <c r="A118" s="222"/>
      <c r="B118" s="191"/>
      <c r="C118" s="8" t="s">
        <v>725</v>
      </c>
      <c r="D118" s="8" t="s">
        <v>727</v>
      </c>
      <c r="E118" s="10"/>
      <c r="F118" s="56"/>
      <c r="G118" s="10">
        <v>6300000</v>
      </c>
      <c r="H118" s="58"/>
      <c r="I118" s="215"/>
      <c r="J118" s="216"/>
    </row>
    <row r="119" spans="1:10" ht="60" customHeight="1">
      <c r="A119" s="219"/>
      <c r="B119" s="192"/>
      <c r="C119" s="9" t="s">
        <v>726</v>
      </c>
      <c r="D119" s="9" t="s">
        <v>728</v>
      </c>
      <c r="E119" s="11"/>
      <c r="F119" s="59"/>
      <c r="G119" s="11">
        <v>1080000</v>
      </c>
      <c r="H119" s="15"/>
      <c r="I119" s="212"/>
      <c r="J119" s="46"/>
    </row>
    <row r="120" spans="1:10" ht="71.25" customHeight="1">
      <c r="A120" s="30">
        <v>8</v>
      </c>
      <c r="B120" s="32" t="s">
        <v>729</v>
      </c>
      <c r="C120" s="9" t="s">
        <v>730</v>
      </c>
      <c r="D120" s="9" t="s">
        <v>731</v>
      </c>
      <c r="E120" s="11"/>
      <c r="F120" s="59"/>
      <c r="G120" s="11">
        <v>100000</v>
      </c>
      <c r="H120" s="15" t="s">
        <v>284</v>
      </c>
      <c r="I120" s="9"/>
      <c r="J120" s="46" t="s">
        <v>285</v>
      </c>
    </row>
    <row r="121" spans="1:10" ht="83.25" customHeight="1">
      <c r="A121" s="22">
        <v>9</v>
      </c>
      <c r="B121" s="8" t="s">
        <v>732</v>
      </c>
      <c r="C121" s="9" t="s">
        <v>734</v>
      </c>
      <c r="D121" s="9" t="s">
        <v>733</v>
      </c>
      <c r="E121" s="11"/>
      <c r="F121" s="59"/>
      <c r="G121" s="11">
        <v>250000</v>
      </c>
      <c r="H121" s="15" t="s">
        <v>735</v>
      </c>
      <c r="I121" s="9"/>
      <c r="J121" s="46" t="s">
        <v>285</v>
      </c>
    </row>
    <row r="122" spans="1:10" ht="83.25" customHeight="1">
      <c r="A122" s="218">
        <v>10</v>
      </c>
      <c r="B122" s="182" t="s">
        <v>738</v>
      </c>
      <c r="C122" s="12" t="s">
        <v>736</v>
      </c>
      <c r="D122" s="12" t="s">
        <v>737</v>
      </c>
      <c r="E122" s="54"/>
      <c r="F122" s="55"/>
      <c r="G122" s="54">
        <v>500000</v>
      </c>
      <c r="H122" s="99" t="s">
        <v>735</v>
      </c>
      <c r="I122" s="12"/>
      <c r="J122" s="13" t="s">
        <v>285</v>
      </c>
    </row>
    <row r="123" spans="1:10" ht="83.25" customHeight="1">
      <c r="A123" s="219"/>
      <c r="B123" s="192"/>
      <c r="C123" s="8" t="s">
        <v>739</v>
      </c>
      <c r="D123" s="8" t="s">
        <v>740</v>
      </c>
      <c r="E123" s="11"/>
      <c r="F123" s="59"/>
      <c r="G123" s="11">
        <v>250000</v>
      </c>
      <c r="H123" s="15" t="s">
        <v>735</v>
      </c>
      <c r="I123" s="9"/>
      <c r="J123" s="46"/>
    </row>
    <row r="124" spans="1:10" ht="58.5" customHeight="1">
      <c r="A124" s="218">
        <v>12</v>
      </c>
      <c r="B124" s="182" t="s">
        <v>741</v>
      </c>
      <c r="C124" s="12" t="s">
        <v>742</v>
      </c>
      <c r="D124" s="12" t="s">
        <v>746</v>
      </c>
      <c r="E124" s="54"/>
      <c r="F124" s="55"/>
      <c r="G124" s="54">
        <v>30000</v>
      </c>
      <c r="H124" s="99" t="s">
        <v>284</v>
      </c>
      <c r="I124" s="211" t="s">
        <v>744</v>
      </c>
      <c r="J124" s="209" t="s">
        <v>285</v>
      </c>
    </row>
    <row r="125" spans="1:10" ht="71.25" customHeight="1">
      <c r="A125" s="219"/>
      <c r="B125" s="192"/>
      <c r="C125" s="9" t="s">
        <v>743</v>
      </c>
      <c r="D125" s="9" t="s">
        <v>745</v>
      </c>
      <c r="E125" s="11"/>
      <c r="F125" s="59"/>
      <c r="G125" s="11">
        <v>20000</v>
      </c>
      <c r="H125" s="15" t="s">
        <v>284</v>
      </c>
      <c r="I125" s="212"/>
      <c r="J125" s="210"/>
    </row>
    <row r="126" spans="1:10" ht="122.25" customHeight="1">
      <c r="A126" s="30">
        <v>14</v>
      </c>
      <c r="B126" s="17" t="s">
        <v>747</v>
      </c>
      <c r="C126" s="8" t="s">
        <v>748</v>
      </c>
      <c r="D126" s="9" t="s">
        <v>749</v>
      </c>
      <c r="E126" s="11"/>
      <c r="F126" s="59"/>
      <c r="G126" s="11">
        <v>500000</v>
      </c>
      <c r="H126" s="15" t="s">
        <v>284</v>
      </c>
      <c r="I126" s="18" t="s">
        <v>750</v>
      </c>
      <c r="J126" s="46" t="s">
        <v>285</v>
      </c>
    </row>
    <row r="127" spans="1:10" s="16" customFormat="1" ht="37.5" customHeight="1">
      <c r="A127" s="205" t="s">
        <v>751</v>
      </c>
      <c r="B127" s="205"/>
      <c r="C127" s="206"/>
      <c r="D127" s="206"/>
      <c r="E127" s="205"/>
      <c r="F127" s="205"/>
      <c r="G127" s="205"/>
      <c r="H127" s="205"/>
      <c r="I127" s="205"/>
      <c r="J127" s="205"/>
    </row>
    <row r="128" spans="1:10" s="44" customFormat="1" ht="138.75" customHeight="1">
      <c r="A128" s="19">
        <v>1</v>
      </c>
      <c r="B128" s="23" t="s">
        <v>752</v>
      </c>
      <c r="C128" s="20" t="s">
        <v>753</v>
      </c>
      <c r="D128" s="20" t="s">
        <v>754</v>
      </c>
      <c r="E128" s="21"/>
      <c r="F128" s="21"/>
      <c r="G128" s="21">
        <v>3375000</v>
      </c>
      <c r="H128" s="22" t="s">
        <v>284</v>
      </c>
      <c r="I128" s="23" t="s">
        <v>372</v>
      </c>
      <c r="J128" s="22" t="s">
        <v>285</v>
      </c>
    </row>
    <row r="129" spans="1:10" s="16" customFormat="1" ht="138" customHeight="1">
      <c r="A129" s="22">
        <v>2</v>
      </c>
      <c r="B129" s="32" t="s">
        <v>755</v>
      </c>
      <c r="C129" s="20" t="s">
        <v>756</v>
      </c>
      <c r="D129" s="32" t="s">
        <v>757</v>
      </c>
      <c r="E129" s="42"/>
      <c r="F129" s="42">
        <v>2000000</v>
      </c>
      <c r="G129" s="42"/>
      <c r="H129" s="32" t="s">
        <v>250</v>
      </c>
      <c r="I129" s="32" t="s">
        <v>372</v>
      </c>
      <c r="J129" s="34" t="s">
        <v>285</v>
      </c>
    </row>
    <row r="130" spans="1:10" s="16" customFormat="1" ht="143.25" customHeight="1">
      <c r="A130" s="19">
        <v>3</v>
      </c>
      <c r="B130" s="32" t="s">
        <v>758</v>
      </c>
      <c r="C130" s="20" t="s">
        <v>759</v>
      </c>
      <c r="D130" s="32" t="s">
        <v>708</v>
      </c>
      <c r="E130" s="42"/>
      <c r="F130" s="42"/>
      <c r="G130" s="42">
        <v>1200000</v>
      </c>
      <c r="H130" s="32" t="s">
        <v>575</v>
      </c>
      <c r="I130" s="32" t="s">
        <v>372</v>
      </c>
      <c r="J130" s="34" t="s">
        <v>285</v>
      </c>
    </row>
    <row r="131" spans="1:10" s="16" customFormat="1" ht="103.5" customHeight="1">
      <c r="A131" s="22">
        <v>4</v>
      </c>
      <c r="B131" s="12" t="s">
        <v>761</v>
      </c>
      <c r="C131" s="12" t="s">
        <v>295</v>
      </c>
      <c r="D131" s="12" t="s">
        <v>762</v>
      </c>
      <c r="E131" s="63"/>
      <c r="F131" s="63">
        <v>250000</v>
      </c>
      <c r="G131" s="63"/>
      <c r="H131" s="13" t="s">
        <v>284</v>
      </c>
      <c r="I131" s="32" t="s">
        <v>296</v>
      </c>
      <c r="J131" s="34" t="s">
        <v>285</v>
      </c>
    </row>
    <row r="132" spans="1:10" s="16" customFormat="1" ht="68.25" customHeight="1">
      <c r="A132" s="110"/>
      <c r="B132" s="12" t="s">
        <v>766</v>
      </c>
      <c r="C132" s="65" t="s">
        <v>769</v>
      </c>
      <c r="D132" s="12"/>
      <c r="E132" s="63"/>
      <c r="F132" s="63"/>
      <c r="G132" s="63"/>
      <c r="H132" s="13"/>
      <c r="I132" s="8" t="s">
        <v>296</v>
      </c>
      <c r="J132" s="57" t="s">
        <v>285</v>
      </c>
    </row>
    <row r="133" spans="1:10" s="16" customFormat="1" ht="72" customHeight="1">
      <c r="A133" s="60"/>
      <c r="B133" s="8"/>
      <c r="C133" s="14" t="s">
        <v>767</v>
      </c>
      <c r="D133" s="8" t="s">
        <v>768</v>
      </c>
      <c r="E133" s="66"/>
      <c r="F133" s="66"/>
      <c r="G133" s="66">
        <v>600000</v>
      </c>
      <c r="H133" s="57" t="s">
        <v>284</v>
      </c>
      <c r="I133" s="8"/>
      <c r="J133" s="57"/>
    </row>
    <row r="134" spans="1:10" s="16" customFormat="1" ht="67.5" customHeight="1">
      <c r="A134" s="60">
        <v>78</v>
      </c>
      <c r="B134" s="8"/>
      <c r="C134" s="14" t="s">
        <v>770</v>
      </c>
      <c r="D134" s="8" t="s">
        <v>771</v>
      </c>
      <c r="E134" s="66"/>
      <c r="F134" s="66"/>
      <c r="G134" s="66">
        <v>600000</v>
      </c>
      <c r="H134" s="57" t="s">
        <v>284</v>
      </c>
      <c r="I134" s="8"/>
      <c r="J134" s="8"/>
    </row>
    <row r="135" spans="1:10" s="16" customFormat="1" ht="67.5" customHeight="1">
      <c r="A135" s="60"/>
      <c r="B135" s="8"/>
      <c r="C135" s="14" t="s">
        <v>772</v>
      </c>
      <c r="D135" s="8" t="s">
        <v>771</v>
      </c>
      <c r="E135" s="66"/>
      <c r="F135" s="66"/>
      <c r="G135" s="66">
        <v>600000</v>
      </c>
      <c r="H135" s="57" t="s">
        <v>284</v>
      </c>
      <c r="I135" s="8"/>
      <c r="J135" s="57"/>
    </row>
    <row r="136" spans="1:10" s="16" customFormat="1" ht="67.5" customHeight="1">
      <c r="A136" s="111"/>
      <c r="B136" s="9"/>
      <c r="C136" s="67" t="s">
        <v>773</v>
      </c>
      <c r="D136" s="9" t="s">
        <v>771</v>
      </c>
      <c r="E136" s="45"/>
      <c r="F136" s="45"/>
      <c r="G136" s="45">
        <v>600000</v>
      </c>
      <c r="H136" s="46" t="s">
        <v>284</v>
      </c>
      <c r="I136" s="9"/>
      <c r="J136" s="46"/>
    </row>
    <row r="137" spans="1:10" s="16" customFormat="1" ht="48" customHeight="1">
      <c r="A137" s="19">
        <v>79</v>
      </c>
      <c r="B137" s="8" t="s">
        <v>763</v>
      </c>
      <c r="C137" s="8" t="s">
        <v>774</v>
      </c>
      <c r="D137" s="8"/>
      <c r="E137" s="66"/>
      <c r="F137" s="8"/>
      <c r="G137" s="66"/>
      <c r="H137" s="57" t="s">
        <v>284</v>
      </c>
      <c r="I137" s="215" t="s">
        <v>296</v>
      </c>
      <c r="J137" s="57" t="s">
        <v>285</v>
      </c>
    </row>
    <row r="138" spans="1:10" s="16" customFormat="1" ht="71.25" customHeight="1">
      <c r="A138" s="19"/>
      <c r="B138" s="8"/>
      <c r="C138" s="8" t="s">
        <v>765</v>
      </c>
      <c r="D138" s="8" t="s">
        <v>764</v>
      </c>
      <c r="E138" s="66"/>
      <c r="F138" s="66"/>
      <c r="G138" s="66">
        <v>240000</v>
      </c>
      <c r="H138" s="57"/>
      <c r="I138" s="215"/>
      <c r="J138" s="57"/>
    </row>
    <row r="139" spans="1:10" s="16" customFormat="1" ht="71.25" customHeight="1">
      <c r="A139" s="22"/>
      <c r="B139" s="9"/>
      <c r="C139" s="9" t="s">
        <v>775</v>
      </c>
      <c r="D139" s="9" t="s">
        <v>776</v>
      </c>
      <c r="E139" s="45"/>
      <c r="F139" s="45"/>
      <c r="G139" s="45">
        <v>700000</v>
      </c>
      <c r="H139" s="46"/>
      <c r="I139" s="9"/>
      <c r="J139" s="46"/>
    </row>
    <row r="140" spans="1:10" s="68" customFormat="1" ht="159" customHeight="1">
      <c r="A140" s="22">
        <v>0</v>
      </c>
      <c r="B140" s="69" t="s">
        <v>297</v>
      </c>
      <c r="C140" s="23" t="s">
        <v>472</v>
      </c>
      <c r="D140" s="23" t="s">
        <v>473</v>
      </c>
      <c r="E140" s="70"/>
      <c r="F140" s="70"/>
      <c r="G140" s="70">
        <v>300000</v>
      </c>
      <c r="H140" s="22" t="s">
        <v>575</v>
      </c>
      <c r="I140" s="71" t="s">
        <v>298</v>
      </c>
      <c r="J140" s="22" t="s">
        <v>285</v>
      </c>
    </row>
    <row r="141" spans="1:10" ht="87.75" customHeight="1">
      <c r="A141" s="30">
        <v>80</v>
      </c>
      <c r="B141" s="61" t="s">
        <v>12</v>
      </c>
      <c r="C141" s="32" t="s">
        <v>383</v>
      </c>
      <c r="D141" s="32" t="s">
        <v>385</v>
      </c>
      <c r="E141" s="42"/>
      <c r="F141" s="42"/>
      <c r="G141" s="42">
        <v>300000</v>
      </c>
      <c r="H141" s="34" t="s">
        <v>284</v>
      </c>
      <c r="I141" s="32" t="s">
        <v>384</v>
      </c>
      <c r="J141" s="34" t="s">
        <v>285</v>
      </c>
    </row>
    <row r="142" spans="1:10" s="44" customFormat="1" ht="116.25" customHeight="1">
      <c r="A142" s="30">
        <v>81</v>
      </c>
      <c r="B142" s="61" t="s">
        <v>369</v>
      </c>
      <c r="C142" s="20" t="s">
        <v>633</v>
      </c>
      <c r="D142" s="20" t="s">
        <v>634</v>
      </c>
      <c r="E142" s="41">
        <v>30000</v>
      </c>
      <c r="F142" s="41">
        <v>30000</v>
      </c>
      <c r="G142" s="41">
        <v>30000</v>
      </c>
      <c r="H142" s="30" t="s">
        <v>284</v>
      </c>
      <c r="I142" s="20" t="s">
        <v>304</v>
      </c>
      <c r="J142" s="30" t="s">
        <v>285</v>
      </c>
    </row>
    <row r="143" spans="1:10" s="16" customFormat="1" ht="114" customHeight="1">
      <c r="A143" s="30">
        <v>83</v>
      </c>
      <c r="B143" s="61" t="s">
        <v>806</v>
      </c>
      <c r="C143" s="32" t="s">
        <v>807</v>
      </c>
      <c r="D143" s="32" t="s">
        <v>808</v>
      </c>
      <c r="E143" s="42"/>
      <c r="F143" s="42"/>
      <c r="G143" s="42">
        <v>30000</v>
      </c>
      <c r="H143" s="32" t="s">
        <v>284</v>
      </c>
      <c r="I143" s="32" t="s">
        <v>386</v>
      </c>
      <c r="J143" s="34" t="s">
        <v>285</v>
      </c>
    </row>
    <row r="144" spans="1:10" s="68" customFormat="1" ht="117" customHeight="1">
      <c r="A144" s="30">
        <v>84</v>
      </c>
      <c r="B144" s="61" t="s">
        <v>370</v>
      </c>
      <c r="C144" s="20" t="s">
        <v>293</v>
      </c>
      <c r="D144" s="20" t="s">
        <v>379</v>
      </c>
      <c r="E144" s="31">
        <v>400000</v>
      </c>
      <c r="F144" s="31">
        <v>500000</v>
      </c>
      <c r="G144" s="31">
        <v>100000</v>
      </c>
      <c r="H144" s="30" t="s">
        <v>284</v>
      </c>
      <c r="I144" s="20" t="s">
        <v>294</v>
      </c>
      <c r="J144" s="30" t="s">
        <v>285</v>
      </c>
    </row>
    <row r="145" spans="1:10" s="44" customFormat="1" ht="185.25" customHeight="1">
      <c r="A145" s="30">
        <v>85</v>
      </c>
      <c r="B145" s="61" t="s">
        <v>584</v>
      </c>
      <c r="C145" s="20" t="s">
        <v>585</v>
      </c>
      <c r="D145" s="20" t="s">
        <v>586</v>
      </c>
      <c r="E145" s="41">
        <v>100000</v>
      </c>
      <c r="F145" s="41">
        <v>100000</v>
      </c>
      <c r="G145" s="41">
        <v>100000</v>
      </c>
      <c r="H145" s="34" t="s">
        <v>284</v>
      </c>
      <c r="I145" s="20" t="s">
        <v>378</v>
      </c>
      <c r="J145" s="30" t="s">
        <v>285</v>
      </c>
    </row>
    <row r="146" spans="1:10" s="44" customFormat="1" ht="130.5" customHeight="1">
      <c r="A146" s="30">
        <v>87</v>
      </c>
      <c r="B146" s="61" t="s">
        <v>620</v>
      </c>
      <c r="C146" s="20" t="s">
        <v>622</v>
      </c>
      <c r="D146" s="20" t="s">
        <v>621</v>
      </c>
      <c r="E146" s="41">
        <v>225000</v>
      </c>
      <c r="F146" s="41"/>
      <c r="G146" s="41">
        <v>300000</v>
      </c>
      <c r="H146" s="30" t="s">
        <v>284</v>
      </c>
      <c r="I146" s="20" t="s">
        <v>368</v>
      </c>
      <c r="J146" s="30" t="s">
        <v>285</v>
      </c>
    </row>
    <row r="147" spans="1:10" s="68" customFormat="1" ht="270" customHeight="1">
      <c r="A147" s="30">
        <v>88</v>
      </c>
      <c r="B147" s="61" t="s">
        <v>813</v>
      </c>
      <c r="C147" s="20" t="s">
        <v>812</v>
      </c>
      <c r="D147" s="20" t="s">
        <v>618</v>
      </c>
      <c r="E147" s="31">
        <v>300000</v>
      </c>
      <c r="F147" s="31">
        <v>300000</v>
      </c>
      <c r="G147" s="31">
        <v>2000000</v>
      </c>
      <c r="H147" s="62" t="s">
        <v>619</v>
      </c>
      <c r="I147" s="20" t="s">
        <v>299</v>
      </c>
      <c r="J147" s="30" t="s">
        <v>285</v>
      </c>
    </row>
    <row r="148" spans="1:10" ht="222.75" customHeight="1">
      <c r="A148" s="30">
        <v>89</v>
      </c>
      <c r="B148" s="61" t="s">
        <v>451</v>
      </c>
      <c r="C148" s="32" t="s">
        <v>617</v>
      </c>
      <c r="D148" s="32" t="s">
        <v>616</v>
      </c>
      <c r="E148" s="42">
        <v>100000</v>
      </c>
      <c r="F148" s="42">
        <v>750000</v>
      </c>
      <c r="G148" s="42">
        <v>750000</v>
      </c>
      <c r="H148" s="62" t="s">
        <v>452</v>
      </c>
      <c r="I148" s="32" t="s">
        <v>296</v>
      </c>
      <c r="J148" s="30" t="s">
        <v>285</v>
      </c>
    </row>
    <row r="149" spans="1:10" ht="43.5" customHeight="1">
      <c r="A149" s="205" t="s">
        <v>615</v>
      </c>
      <c r="B149" s="205"/>
      <c r="C149" s="205"/>
      <c r="D149" s="205"/>
      <c r="E149" s="205"/>
      <c r="F149" s="205"/>
      <c r="G149" s="205"/>
      <c r="H149" s="205"/>
      <c r="I149" s="205"/>
      <c r="J149" s="205"/>
    </row>
    <row r="150" spans="1:10" ht="122.25" customHeight="1">
      <c r="A150" s="30">
        <v>1</v>
      </c>
      <c r="B150" s="32" t="s">
        <v>610</v>
      </c>
      <c r="C150" s="32" t="s">
        <v>611</v>
      </c>
      <c r="D150" s="32" t="s">
        <v>612</v>
      </c>
      <c r="E150" s="33"/>
      <c r="F150" s="59"/>
      <c r="G150" s="33"/>
      <c r="H150" s="20" t="s">
        <v>609</v>
      </c>
      <c r="I150" s="32" t="s">
        <v>296</v>
      </c>
      <c r="J150" s="34" t="s">
        <v>285</v>
      </c>
    </row>
    <row r="151" spans="1:10" s="44" customFormat="1" ht="118.5" customHeight="1">
      <c r="A151" s="30">
        <v>82</v>
      </c>
      <c r="B151" s="20" t="s">
        <v>371</v>
      </c>
      <c r="C151" s="20" t="s">
        <v>809</v>
      </c>
      <c r="D151" s="20" t="s">
        <v>810</v>
      </c>
      <c r="E151" s="41"/>
      <c r="F151" s="41"/>
      <c r="G151" s="41"/>
      <c r="H151" s="20" t="s">
        <v>811</v>
      </c>
      <c r="I151" s="20" t="s">
        <v>302</v>
      </c>
      <c r="J151" s="20" t="s">
        <v>285</v>
      </c>
    </row>
    <row r="152" spans="1:10" s="68" customFormat="1" ht="138.75" customHeight="1">
      <c r="A152" s="30">
        <v>11</v>
      </c>
      <c r="B152" s="20" t="s">
        <v>3</v>
      </c>
      <c r="C152" s="20" t="s">
        <v>478</v>
      </c>
      <c r="D152" s="20"/>
      <c r="E152" s="31"/>
      <c r="F152" s="31"/>
      <c r="G152" s="31"/>
      <c r="H152" s="20" t="s">
        <v>623</v>
      </c>
      <c r="I152" s="20" t="s">
        <v>296</v>
      </c>
      <c r="J152" s="30" t="s">
        <v>285</v>
      </c>
    </row>
    <row r="153" spans="1:10" s="44" customFormat="1" ht="42" customHeight="1">
      <c r="A153" s="20"/>
      <c r="B153" s="82" t="s">
        <v>239</v>
      </c>
      <c r="C153" s="20"/>
      <c r="D153" s="20"/>
      <c r="E153" s="41"/>
      <c r="F153" s="41"/>
      <c r="G153" s="41"/>
      <c r="H153" s="20"/>
      <c r="I153" s="20"/>
      <c r="J153" s="30"/>
    </row>
    <row r="154" spans="1:10" s="16" customFormat="1" ht="164.25" customHeight="1">
      <c r="A154" s="23">
        <v>1</v>
      </c>
      <c r="B154" s="9" t="s">
        <v>11</v>
      </c>
      <c r="C154" s="9" t="s">
        <v>388</v>
      </c>
      <c r="D154" s="9" t="s">
        <v>390</v>
      </c>
      <c r="E154" s="45">
        <v>400000</v>
      </c>
      <c r="F154" s="45">
        <v>400000</v>
      </c>
      <c r="G154" s="45">
        <v>400000</v>
      </c>
      <c r="H154" s="9" t="s">
        <v>284</v>
      </c>
      <c r="I154" s="9" t="s">
        <v>389</v>
      </c>
      <c r="J154" s="46" t="s">
        <v>285</v>
      </c>
    </row>
    <row r="155" spans="1:10" s="16" customFormat="1" ht="137.25" customHeight="1">
      <c r="A155" s="20">
        <v>2</v>
      </c>
      <c r="B155" s="32" t="s">
        <v>391</v>
      </c>
      <c r="C155" s="32" t="s">
        <v>392</v>
      </c>
      <c r="D155" s="32" t="s">
        <v>393</v>
      </c>
      <c r="E155" s="42"/>
      <c r="F155" s="42">
        <v>500000</v>
      </c>
      <c r="G155" s="42">
        <v>500000</v>
      </c>
      <c r="H155" s="32" t="s">
        <v>284</v>
      </c>
      <c r="I155" s="32" t="s">
        <v>394</v>
      </c>
      <c r="J155" s="34" t="s">
        <v>285</v>
      </c>
    </row>
    <row r="156" spans="1:10" s="16" customFormat="1" ht="120" customHeight="1">
      <c r="A156" s="20">
        <v>3</v>
      </c>
      <c r="B156" s="32" t="s">
        <v>395</v>
      </c>
      <c r="C156" s="32" t="s">
        <v>396</v>
      </c>
      <c r="D156" s="32" t="s">
        <v>397</v>
      </c>
      <c r="E156" s="42"/>
      <c r="F156" s="42">
        <v>250000</v>
      </c>
      <c r="G156" s="42">
        <v>250000</v>
      </c>
      <c r="H156" s="32" t="s">
        <v>284</v>
      </c>
      <c r="I156" s="32" t="s">
        <v>398</v>
      </c>
      <c r="J156" s="34" t="s">
        <v>303</v>
      </c>
    </row>
    <row r="157" spans="1:10" s="16" customFormat="1" ht="90.75" customHeight="1">
      <c r="A157" s="20">
        <v>4</v>
      </c>
      <c r="B157" s="32" t="s">
        <v>403</v>
      </c>
      <c r="C157" s="32" t="s">
        <v>399</v>
      </c>
      <c r="D157" s="32" t="s">
        <v>400</v>
      </c>
      <c r="E157" s="42"/>
      <c r="F157" s="42">
        <v>350000</v>
      </c>
      <c r="G157" s="42">
        <v>350000</v>
      </c>
      <c r="H157" s="32" t="s">
        <v>284</v>
      </c>
      <c r="I157" s="32" t="s">
        <v>401</v>
      </c>
      <c r="J157" s="34" t="s">
        <v>285</v>
      </c>
    </row>
    <row r="158" spans="1:10" s="16" customFormat="1" ht="67.5" customHeight="1">
      <c r="A158" s="20">
        <v>5</v>
      </c>
      <c r="B158" s="32" t="s">
        <v>402</v>
      </c>
      <c r="C158" s="32" t="s">
        <v>404</v>
      </c>
      <c r="D158" s="32" t="s">
        <v>406</v>
      </c>
      <c r="E158" s="42"/>
      <c r="F158" s="42">
        <v>200000</v>
      </c>
      <c r="G158" s="42"/>
      <c r="H158" s="32" t="s">
        <v>284</v>
      </c>
      <c r="I158" s="32" t="s">
        <v>405</v>
      </c>
      <c r="J158" s="34" t="s">
        <v>365</v>
      </c>
    </row>
    <row r="159" spans="1:10" s="16" customFormat="1" ht="84.75" customHeight="1">
      <c r="A159" s="20">
        <v>6</v>
      </c>
      <c r="B159" s="32" t="s">
        <v>407</v>
      </c>
      <c r="C159" s="32" t="s">
        <v>408</v>
      </c>
      <c r="D159" s="32" t="s">
        <v>409</v>
      </c>
      <c r="E159" s="42"/>
      <c r="F159" s="42"/>
      <c r="G159" s="42">
        <v>400000</v>
      </c>
      <c r="H159" s="32" t="s">
        <v>284</v>
      </c>
      <c r="I159" s="32" t="s">
        <v>410</v>
      </c>
      <c r="J159" s="34" t="s">
        <v>303</v>
      </c>
    </row>
    <row r="160" spans="1:10" s="16" customFormat="1" ht="91.5" customHeight="1">
      <c r="A160" s="20">
        <v>7</v>
      </c>
      <c r="B160" s="32" t="s">
        <v>798</v>
      </c>
      <c r="C160" s="32" t="s">
        <v>800</v>
      </c>
      <c r="D160" s="32" t="s">
        <v>799</v>
      </c>
      <c r="E160" s="42"/>
      <c r="F160" s="42">
        <v>200000</v>
      </c>
      <c r="G160" s="42"/>
      <c r="H160" s="32" t="s">
        <v>284</v>
      </c>
      <c r="I160" s="32" t="s">
        <v>411</v>
      </c>
      <c r="J160" s="34" t="s">
        <v>285</v>
      </c>
    </row>
    <row r="161" spans="1:10" s="16" customFormat="1" ht="86.25" customHeight="1">
      <c r="A161" s="20">
        <v>8</v>
      </c>
      <c r="B161" s="32" t="s">
        <v>412</v>
      </c>
      <c r="C161" s="32" t="s">
        <v>413</v>
      </c>
      <c r="D161" s="32" t="s">
        <v>414</v>
      </c>
      <c r="E161" s="42"/>
      <c r="F161" s="42"/>
      <c r="G161" s="42">
        <v>200000</v>
      </c>
      <c r="H161" s="32" t="s">
        <v>284</v>
      </c>
      <c r="I161" s="32" t="s">
        <v>415</v>
      </c>
      <c r="J161" s="34" t="s">
        <v>303</v>
      </c>
    </row>
    <row r="162" spans="1:10" s="16" customFormat="1" ht="112.5" customHeight="1">
      <c r="A162" s="20">
        <v>9</v>
      </c>
      <c r="B162" s="32" t="s">
        <v>416</v>
      </c>
      <c r="C162" s="32" t="s">
        <v>417</v>
      </c>
      <c r="D162" s="32" t="s">
        <v>418</v>
      </c>
      <c r="E162" s="42"/>
      <c r="F162" s="42">
        <v>400000</v>
      </c>
      <c r="G162" s="42"/>
      <c r="H162" s="32" t="s">
        <v>284</v>
      </c>
      <c r="I162" s="32" t="s">
        <v>419</v>
      </c>
      <c r="J162" s="34" t="s">
        <v>303</v>
      </c>
    </row>
    <row r="163" spans="1:10" s="16" customFormat="1" ht="70.5" customHeight="1">
      <c r="A163" s="20">
        <v>10</v>
      </c>
      <c r="B163" s="32" t="s">
        <v>420</v>
      </c>
      <c r="C163" s="32" t="s">
        <v>421</v>
      </c>
      <c r="D163" s="32" t="s">
        <v>422</v>
      </c>
      <c r="E163" s="42"/>
      <c r="F163" s="42"/>
      <c r="G163" s="42">
        <v>500000</v>
      </c>
      <c r="H163" s="32" t="s">
        <v>284</v>
      </c>
      <c r="I163" s="32" t="s">
        <v>398</v>
      </c>
      <c r="J163" s="34" t="s">
        <v>303</v>
      </c>
    </row>
    <row r="164" spans="1:10" s="103" customFormat="1" ht="36.75" customHeight="1">
      <c r="A164" s="221" t="s">
        <v>423</v>
      </c>
      <c r="B164" s="221"/>
      <c r="C164" s="221"/>
      <c r="D164" s="221"/>
      <c r="E164" s="221"/>
      <c r="F164" s="221"/>
      <c r="G164" s="221"/>
      <c r="H164" s="221"/>
      <c r="I164" s="221"/>
      <c r="J164" s="221"/>
    </row>
    <row r="165" spans="1:10" s="103" customFormat="1" ht="36.75" customHeight="1">
      <c r="A165" s="220" t="s">
        <v>424</v>
      </c>
      <c r="B165" s="220"/>
      <c r="C165" s="220"/>
      <c r="D165" s="220"/>
      <c r="E165" s="220"/>
      <c r="F165" s="220"/>
      <c r="G165" s="220"/>
      <c r="H165" s="220"/>
      <c r="I165" s="220"/>
      <c r="J165" s="220"/>
    </row>
    <row r="166" spans="1:10" s="16" customFormat="1" ht="86.25" customHeight="1">
      <c r="A166" s="23">
        <v>1</v>
      </c>
      <c r="B166" s="9" t="s">
        <v>425</v>
      </c>
      <c r="C166" s="9" t="s">
        <v>426</v>
      </c>
      <c r="D166" s="9" t="s">
        <v>427</v>
      </c>
      <c r="E166" s="45">
        <v>400000</v>
      </c>
      <c r="F166" s="45">
        <v>600000</v>
      </c>
      <c r="G166" s="45">
        <v>1000000</v>
      </c>
      <c r="H166" s="9" t="s">
        <v>284</v>
      </c>
      <c r="I166" s="9" t="s">
        <v>428</v>
      </c>
      <c r="J166" s="9" t="s">
        <v>365</v>
      </c>
    </row>
    <row r="167" spans="1:10" s="16" customFormat="1" ht="65.25" customHeight="1">
      <c r="A167" s="20">
        <v>2</v>
      </c>
      <c r="B167" s="32" t="s">
        <v>441</v>
      </c>
      <c r="C167" s="32" t="s">
        <v>442</v>
      </c>
      <c r="D167" s="32" t="s">
        <v>443</v>
      </c>
      <c r="E167" s="42">
        <v>95000</v>
      </c>
      <c r="F167" s="42">
        <v>95000</v>
      </c>
      <c r="G167" s="42">
        <v>95000</v>
      </c>
      <c r="H167" s="32" t="s">
        <v>284</v>
      </c>
      <c r="I167" s="32" t="s">
        <v>444</v>
      </c>
      <c r="J167" s="32" t="s">
        <v>303</v>
      </c>
    </row>
    <row r="168" spans="1:10" s="16" customFormat="1" ht="51" customHeight="1">
      <c r="A168" s="20">
        <v>3</v>
      </c>
      <c r="B168" s="32" t="s">
        <v>445</v>
      </c>
      <c r="C168" s="32" t="s">
        <v>446</v>
      </c>
      <c r="D168" s="32" t="s">
        <v>447</v>
      </c>
      <c r="E168" s="42">
        <v>12000</v>
      </c>
      <c r="F168" s="42">
        <v>12000</v>
      </c>
      <c r="G168" s="42">
        <v>12000</v>
      </c>
      <c r="H168" s="32" t="s">
        <v>284</v>
      </c>
      <c r="I168" s="32" t="s">
        <v>448</v>
      </c>
      <c r="J168" s="32" t="s">
        <v>303</v>
      </c>
    </row>
    <row r="169" spans="1:10" s="16" customFormat="1" ht="244.5" customHeight="1">
      <c r="A169" s="20">
        <v>4</v>
      </c>
      <c r="B169" s="32" t="s">
        <v>449</v>
      </c>
      <c r="C169" s="32" t="s">
        <v>350</v>
      </c>
      <c r="D169" s="32" t="s">
        <v>351</v>
      </c>
      <c r="E169" s="42">
        <v>300000</v>
      </c>
      <c r="F169" s="42">
        <v>50000</v>
      </c>
      <c r="G169" s="42">
        <v>50000</v>
      </c>
      <c r="H169" s="32" t="s">
        <v>284</v>
      </c>
      <c r="I169" s="32" t="s">
        <v>352</v>
      </c>
      <c r="J169" s="20" t="s">
        <v>353</v>
      </c>
    </row>
    <row r="170" spans="1:10" s="44" customFormat="1" ht="90.75" customHeight="1">
      <c r="A170" s="20">
        <v>5</v>
      </c>
      <c r="B170" s="20" t="s">
        <v>449</v>
      </c>
      <c r="C170" s="20" t="s">
        <v>89</v>
      </c>
      <c r="D170" s="20" t="s">
        <v>90</v>
      </c>
      <c r="E170" s="41">
        <v>300000</v>
      </c>
      <c r="F170" s="41">
        <v>100000</v>
      </c>
      <c r="G170" s="41">
        <v>100000</v>
      </c>
      <c r="H170" s="20" t="s">
        <v>284</v>
      </c>
      <c r="I170" s="20" t="s">
        <v>0</v>
      </c>
      <c r="J170" s="20" t="s">
        <v>365</v>
      </c>
    </row>
    <row r="171" spans="1:10" s="16" customFormat="1" ht="88.5" customHeight="1">
      <c r="A171" s="20">
        <v>6</v>
      </c>
      <c r="B171" s="32" t="s">
        <v>1</v>
      </c>
      <c r="C171" s="32" t="s">
        <v>2</v>
      </c>
      <c r="D171" s="32" t="s">
        <v>5</v>
      </c>
      <c r="E171" s="42">
        <v>200000</v>
      </c>
      <c r="F171" s="42">
        <v>200000</v>
      </c>
      <c r="G171" s="42">
        <v>200000</v>
      </c>
      <c r="H171" s="32" t="s">
        <v>284</v>
      </c>
      <c r="I171" s="32" t="s">
        <v>6</v>
      </c>
      <c r="J171" s="32" t="s">
        <v>364</v>
      </c>
    </row>
    <row r="172" spans="1:10" s="16" customFormat="1" ht="78" customHeight="1">
      <c r="A172" s="20">
        <v>7</v>
      </c>
      <c r="B172" s="32" t="s">
        <v>7</v>
      </c>
      <c r="C172" s="32" t="s">
        <v>8</v>
      </c>
      <c r="D172" s="32" t="s">
        <v>9</v>
      </c>
      <c r="E172" s="42">
        <v>10000</v>
      </c>
      <c r="F172" s="42">
        <v>10000</v>
      </c>
      <c r="G172" s="42">
        <v>10000</v>
      </c>
      <c r="H172" s="32" t="s">
        <v>284</v>
      </c>
      <c r="I172" s="32" t="s">
        <v>10</v>
      </c>
      <c r="J172" s="32" t="s">
        <v>303</v>
      </c>
    </row>
    <row r="173" spans="1:10" s="16" customFormat="1" ht="88.5" customHeight="1">
      <c r="A173" s="20">
        <v>8</v>
      </c>
      <c r="B173" s="32" t="s">
        <v>347</v>
      </c>
      <c r="C173" s="32" t="s">
        <v>349</v>
      </c>
      <c r="D173" s="32" t="s">
        <v>348</v>
      </c>
      <c r="E173" s="42">
        <v>100000</v>
      </c>
      <c r="F173" s="42">
        <v>100000</v>
      </c>
      <c r="G173" s="42">
        <v>100000</v>
      </c>
      <c r="H173" s="32" t="s">
        <v>284</v>
      </c>
      <c r="I173" s="32" t="s">
        <v>13</v>
      </c>
      <c r="J173" s="32" t="s">
        <v>303</v>
      </c>
    </row>
    <row r="174" spans="1:10" s="16" customFormat="1" ht="91.5" customHeight="1">
      <c r="A174" s="20">
        <v>9</v>
      </c>
      <c r="B174" s="32" t="s">
        <v>88</v>
      </c>
      <c r="C174" s="32" t="s">
        <v>14</v>
      </c>
      <c r="D174" s="32" t="s">
        <v>15</v>
      </c>
      <c r="E174" s="42"/>
      <c r="F174" s="42">
        <v>500000</v>
      </c>
      <c r="G174" s="42"/>
      <c r="H174" s="32" t="s">
        <v>284</v>
      </c>
      <c r="I174" s="32" t="s">
        <v>16</v>
      </c>
      <c r="J174" s="32" t="s">
        <v>303</v>
      </c>
    </row>
    <row r="175" spans="1:10" s="16" customFormat="1" ht="125.25" customHeight="1">
      <c r="A175" s="20">
        <v>10</v>
      </c>
      <c r="B175" s="32" t="s">
        <v>17</v>
      </c>
      <c r="C175" s="32" t="s">
        <v>19</v>
      </c>
      <c r="D175" s="32" t="s">
        <v>93</v>
      </c>
      <c r="E175" s="42">
        <v>300000</v>
      </c>
      <c r="F175" s="42">
        <v>100000</v>
      </c>
      <c r="G175" s="42">
        <v>100000</v>
      </c>
      <c r="H175" s="32" t="s">
        <v>284</v>
      </c>
      <c r="I175" s="32" t="s">
        <v>18</v>
      </c>
      <c r="J175" s="32" t="s">
        <v>303</v>
      </c>
    </row>
    <row r="176" spans="1:10" s="16" customFormat="1" ht="78.75" customHeight="1">
      <c r="A176" s="20">
        <v>11</v>
      </c>
      <c r="B176" s="32" t="s">
        <v>20</v>
      </c>
      <c r="C176" s="32" t="s">
        <v>21</v>
      </c>
      <c r="D176" s="32" t="s">
        <v>22</v>
      </c>
      <c r="E176" s="42">
        <v>20000</v>
      </c>
      <c r="F176" s="42">
        <v>20000</v>
      </c>
      <c r="G176" s="42">
        <v>20000</v>
      </c>
      <c r="H176" s="32" t="s">
        <v>284</v>
      </c>
      <c r="I176" s="32" t="s">
        <v>23</v>
      </c>
      <c r="J176" s="32" t="s">
        <v>303</v>
      </c>
    </row>
    <row r="177" spans="1:10" s="16" customFormat="1" ht="96" customHeight="1">
      <c r="A177" s="20">
        <v>12</v>
      </c>
      <c r="B177" s="32" t="s">
        <v>24</v>
      </c>
      <c r="C177" s="32" t="s">
        <v>25</v>
      </c>
      <c r="D177" s="32" t="s">
        <v>26</v>
      </c>
      <c r="E177" s="42"/>
      <c r="F177" s="42"/>
      <c r="G177" s="42">
        <v>200000</v>
      </c>
      <c r="H177" s="32" t="s">
        <v>284</v>
      </c>
      <c r="I177" s="32" t="s">
        <v>27</v>
      </c>
      <c r="J177" s="32" t="s">
        <v>285</v>
      </c>
    </row>
    <row r="178" spans="1:10" s="16" customFormat="1" ht="87" customHeight="1">
      <c r="A178" s="20">
        <v>13</v>
      </c>
      <c r="B178" s="32" t="s">
        <v>28</v>
      </c>
      <c r="C178" s="32" t="s">
        <v>29</v>
      </c>
      <c r="D178" s="32" t="s">
        <v>30</v>
      </c>
      <c r="E178" s="42"/>
      <c r="F178" s="42">
        <v>150000</v>
      </c>
      <c r="G178" s="42">
        <v>150000</v>
      </c>
      <c r="H178" s="32" t="s">
        <v>284</v>
      </c>
      <c r="I178" s="32" t="s">
        <v>31</v>
      </c>
      <c r="J178" s="32" t="s">
        <v>285</v>
      </c>
    </row>
    <row r="179" spans="1:10" s="16" customFormat="1" ht="123" customHeight="1">
      <c r="A179" s="20">
        <v>14</v>
      </c>
      <c r="B179" s="32" t="s">
        <v>35</v>
      </c>
      <c r="C179" s="32" t="s">
        <v>32</v>
      </c>
      <c r="D179" s="32" t="s">
        <v>33</v>
      </c>
      <c r="E179" s="42">
        <v>20000</v>
      </c>
      <c r="F179" s="42">
        <v>20000</v>
      </c>
      <c r="G179" s="42">
        <v>30000</v>
      </c>
      <c r="H179" s="32" t="s">
        <v>284</v>
      </c>
      <c r="I179" s="32" t="s">
        <v>34</v>
      </c>
      <c r="J179" s="32" t="s">
        <v>303</v>
      </c>
    </row>
    <row r="180" spans="1:10" s="16" customFormat="1" ht="183" customHeight="1">
      <c r="A180" s="20">
        <v>11</v>
      </c>
      <c r="B180" s="32" t="s">
        <v>332</v>
      </c>
      <c r="C180" s="32" t="s">
        <v>333</v>
      </c>
      <c r="D180" s="32" t="s">
        <v>334</v>
      </c>
      <c r="E180" s="42">
        <v>20000</v>
      </c>
      <c r="F180" s="42">
        <v>20000</v>
      </c>
      <c r="G180" s="42">
        <v>20000</v>
      </c>
      <c r="H180" s="32" t="s">
        <v>284</v>
      </c>
      <c r="I180" s="32" t="s">
        <v>335</v>
      </c>
      <c r="J180" s="34" t="s">
        <v>303</v>
      </c>
    </row>
    <row r="181" spans="1:10" s="103" customFormat="1" ht="36" customHeight="1">
      <c r="A181" s="220" t="s">
        <v>269</v>
      </c>
      <c r="B181" s="220"/>
      <c r="C181" s="220"/>
      <c r="D181" s="220"/>
      <c r="E181" s="220"/>
      <c r="F181" s="220"/>
      <c r="G181" s="220"/>
      <c r="H181" s="220"/>
      <c r="I181" s="220"/>
      <c r="J181" s="220"/>
    </row>
    <row r="182" spans="1:10" s="16" customFormat="1" ht="139.5" customHeight="1">
      <c r="A182" s="23">
        <v>1</v>
      </c>
      <c r="B182" s="9" t="s">
        <v>343</v>
      </c>
      <c r="C182" s="9" t="s">
        <v>344</v>
      </c>
      <c r="D182" s="9" t="s">
        <v>345</v>
      </c>
      <c r="E182" s="45">
        <v>40000</v>
      </c>
      <c r="F182" s="45">
        <v>40000</v>
      </c>
      <c r="G182" s="45">
        <v>40000</v>
      </c>
      <c r="H182" s="9" t="s">
        <v>284</v>
      </c>
      <c r="I182" s="9" t="s">
        <v>346</v>
      </c>
      <c r="J182" s="9" t="s">
        <v>303</v>
      </c>
    </row>
    <row r="183" spans="1:10" s="16" customFormat="1" ht="96" customHeight="1">
      <c r="A183" s="20">
        <v>2</v>
      </c>
      <c r="B183" s="32" t="s">
        <v>91</v>
      </c>
      <c r="C183" s="32" t="s">
        <v>36</v>
      </c>
      <c r="D183" s="32" t="s">
        <v>92</v>
      </c>
      <c r="E183" s="42">
        <v>250000</v>
      </c>
      <c r="F183" s="42">
        <v>250000</v>
      </c>
      <c r="G183" s="42">
        <v>250000</v>
      </c>
      <c r="H183" s="32" t="s">
        <v>284</v>
      </c>
      <c r="I183" s="32" t="s">
        <v>37</v>
      </c>
      <c r="J183" s="32" t="s">
        <v>364</v>
      </c>
    </row>
    <row r="184" spans="1:10" s="16" customFormat="1" ht="95.25" customHeight="1">
      <c r="A184" s="20">
        <v>3</v>
      </c>
      <c r="B184" s="32" t="s">
        <v>38</v>
      </c>
      <c r="C184" s="32" t="s">
        <v>39</v>
      </c>
      <c r="D184" s="32" t="s">
        <v>40</v>
      </c>
      <c r="E184" s="42">
        <v>60000</v>
      </c>
      <c r="F184" s="42">
        <v>60000</v>
      </c>
      <c r="G184" s="42">
        <v>60000</v>
      </c>
      <c r="H184" s="32" t="s">
        <v>284</v>
      </c>
      <c r="I184" s="32" t="s">
        <v>42</v>
      </c>
      <c r="J184" s="32" t="s">
        <v>364</v>
      </c>
    </row>
    <row r="185" spans="1:10" s="16" customFormat="1" ht="95.25" customHeight="1">
      <c r="A185" s="20">
        <v>4</v>
      </c>
      <c r="B185" s="32" t="s">
        <v>43</v>
      </c>
      <c r="C185" s="32" t="s">
        <v>39</v>
      </c>
      <c r="D185" s="32" t="s">
        <v>44</v>
      </c>
      <c r="E185" s="42">
        <v>170000</v>
      </c>
      <c r="F185" s="42">
        <v>170000</v>
      </c>
      <c r="G185" s="42">
        <v>170000</v>
      </c>
      <c r="H185" s="32" t="s">
        <v>284</v>
      </c>
      <c r="I185" s="32" t="s">
        <v>41</v>
      </c>
      <c r="J185" s="32" t="s">
        <v>364</v>
      </c>
    </row>
    <row r="186" spans="1:10" s="16" customFormat="1" ht="67.5" customHeight="1">
      <c r="A186" s="20">
        <v>5</v>
      </c>
      <c r="B186" s="32" t="s">
        <v>45</v>
      </c>
      <c r="C186" s="32" t="s">
        <v>39</v>
      </c>
      <c r="D186" s="32" t="s">
        <v>46</v>
      </c>
      <c r="E186" s="42">
        <v>100000</v>
      </c>
      <c r="F186" s="42">
        <v>100000</v>
      </c>
      <c r="G186" s="42">
        <v>100000</v>
      </c>
      <c r="H186" s="32" t="s">
        <v>284</v>
      </c>
      <c r="I186" s="32" t="s">
        <v>41</v>
      </c>
      <c r="J186" s="32" t="s">
        <v>303</v>
      </c>
    </row>
    <row r="187" spans="1:10" s="16" customFormat="1" ht="86.25" customHeight="1">
      <c r="A187" s="20">
        <v>6</v>
      </c>
      <c r="B187" s="32" t="s">
        <v>47</v>
      </c>
      <c r="C187" s="32" t="s">
        <v>48</v>
      </c>
      <c r="D187" s="32" t="s">
        <v>52</v>
      </c>
      <c r="E187" s="42">
        <v>40000</v>
      </c>
      <c r="F187" s="42">
        <v>40000</v>
      </c>
      <c r="G187" s="42">
        <v>40000</v>
      </c>
      <c r="H187" s="32" t="s">
        <v>284</v>
      </c>
      <c r="I187" s="32" t="s">
        <v>49</v>
      </c>
      <c r="J187" s="32" t="s">
        <v>303</v>
      </c>
    </row>
    <row r="188" spans="1:10" s="16" customFormat="1" ht="88.5" customHeight="1">
      <c r="A188" s="20">
        <v>7</v>
      </c>
      <c r="B188" s="32" t="s">
        <v>50</v>
      </c>
      <c r="C188" s="32" t="s">
        <v>51</v>
      </c>
      <c r="D188" s="32" t="s">
        <v>52</v>
      </c>
      <c r="E188" s="42">
        <v>20000</v>
      </c>
      <c r="F188" s="42">
        <v>20000</v>
      </c>
      <c r="G188" s="42">
        <v>20000</v>
      </c>
      <c r="H188" s="32" t="s">
        <v>284</v>
      </c>
      <c r="I188" s="32" t="s">
        <v>53</v>
      </c>
      <c r="J188" s="32" t="s">
        <v>303</v>
      </c>
    </row>
    <row r="189" spans="1:10" s="16" customFormat="1" ht="106.5" customHeight="1">
      <c r="A189" s="20">
        <v>8</v>
      </c>
      <c r="B189" s="32" t="s">
        <v>54</v>
      </c>
      <c r="C189" s="32" t="s">
        <v>55</v>
      </c>
      <c r="D189" s="32" t="s">
        <v>52</v>
      </c>
      <c r="E189" s="42">
        <v>20000</v>
      </c>
      <c r="F189" s="42"/>
      <c r="G189" s="42"/>
      <c r="H189" s="32" t="s">
        <v>284</v>
      </c>
      <c r="I189" s="32" t="s">
        <v>56</v>
      </c>
      <c r="J189" s="32" t="s">
        <v>303</v>
      </c>
    </row>
    <row r="190" spans="1:10" s="16" customFormat="1" ht="94.5" customHeight="1">
      <c r="A190" s="20">
        <v>9</v>
      </c>
      <c r="B190" s="32" t="s">
        <v>57</v>
      </c>
      <c r="C190" s="32" t="s">
        <v>55</v>
      </c>
      <c r="D190" s="32" t="s">
        <v>52</v>
      </c>
      <c r="E190" s="42">
        <v>3000</v>
      </c>
      <c r="F190" s="42"/>
      <c r="G190" s="42"/>
      <c r="H190" s="32" t="s">
        <v>284</v>
      </c>
      <c r="I190" s="32" t="s">
        <v>56</v>
      </c>
      <c r="J190" s="32" t="s">
        <v>303</v>
      </c>
    </row>
    <row r="191" spans="1:10" s="16" customFormat="1" ht="75.75" customHeight="1">
      <c r="A191" s="20">
        <v>10</v>
      </c>
      <c r="B191" s="32" t="s">
        <v>58</v>
      </c>
      <c r="C191" s="32" t="s">
        <v>59</v>
      </c>
      <c r="D191" s="32" t="s">
        <v>52</v>
      </c>
      <c r="E191" s="42">
        <v>1000</v>
      </c>
      <c r="F191" s="42"/>
      <c r="G191" s="42"/>
      <c r="H191" s="32" t="s">
        <v>284</v>
      </c>
      <c r="I191" s="32" t="s">
        <v>60</v>
      </c>
      <c r="J191" s="32" t="s">
        <v>303</v>
      </c>
    </row>
    <row r="192" spans="1:10" s="16" customFormat="1" ht="132" customHeight="1">
      <c r="A192" s="20">
        <v>11</v>
      </c>
      <c r="B192" s="32" t="s">
        <v>61</v>
      </c>
      <c r="C192" s="32" t="s">
        <v>62</v>
      </c>
      <c r="D192" s="32" t="s">
        <v>52</v>
      </c>
      <c r="E192" s="42">
        <v>10000</v>
      </c>
      <c r="F192" s="42"/>
      <c r="G192" s="42"/>
      <c r="H192" s="32" t="s">
        <v>284</v>
      </c>
      <c r="I192" s="32" t="s">
        <v>63</v>
      </c>
      <c r="J192" s="32" t="s">
        <v>303</v>
      </c>
    </row>
    <row r="193" spans="1:10" s="16" customFormat="1" ht="127.5" customHeight="1">
      <c r="A193" s="20">
        <v>12</v>
      </c>
      <c r="B193" s="32" t="s">
        <v>64</v>
      </c>
      <c r="C193" s="32" t="s">
        <v>59</v>
      </c>
      <c r="D193" s="32" t="s">
        <v>52</v>
      </c>
      <c r="E193" s="42">
        <v>10000</v>
      </c>
      <c r="F193" s="42"/>
      <c r="G193" s="42"/>
      <c r="H193" s="32" t="s">
        <v>284</v>
      </c>
      <c r="I193" s="32" t="s">
        <v>63</v>
      </c>
      <c r="J193" s="32" t="s">
        <v>303</v>
      </c>
    </row>
    <row r="194" spans="1:10" s="16" customFormat="1" ht="89.25" customHeight="1">
      <c r="A194" s="20">
        <v>13</v>
      </c>
      <c r="B194" s="32" t="s">
        <v>65</v>
      </c>
      <c r="C194" s="32" t="s">
        <v>814</v>
      </c>
      <c r="D194" s="32" t="s">
        <v>66</v>
      </c>
      <c r="E194" s="42">
        <v>85000</v>
      </c>
      <c r="F194" s="42">
        <v>85000</v>
      </c>
      <c r="G194" s="42">
        <v>85000</v>
      </c>
      <c r="H194" s="32" t="s">
        <v>284</v>
      </c>
      <c r="I194" s="32" t="s">
        <v>67</v>
      </c>
      <c r="J194" s="32" t="s">
        <v>303</v>
      </c>
    </row>
    <row r="195" spans="1:10" s="16" customFormat="1" ht="86.25" customHeight="1">
      <c r="A195" s="20">
        <v>14</v>
      </c>
      <c r="B195" s="32" t="s">
        <v>68</v>
      </c>
      <c r="C195" s="32" t="s">
        <v>36</v>
      </c>
      <c r="D195" s="32" t="s">
        <v>69</v>
      </c>
      <c r="E195" s="42"/>
      <c r="F195" s="42"/>
      <c r="G195" s="42">
        <v>150000</v>
      </c>
      <c r="H195" s="32" t="s">
        <v>284</v>
      </c>
      <c r="I195" s="32" t="s">
        <v>37</v>
      </c>
      <c r="J195" s="32" t="s">
        <v>365</v>
      </c>
    </row>
    <row r="196" spans="1:10" s="16" customFormat="1" ht="78" customHeight="1">
      <c r="A196" s="20">
        <v>15</v>
      </c>
      <c r="B196" s="32" t="s">
        <v>336</v>
      </c>
      <c r="C196" s="32" t="s">
        <v>70</v>
      </c>
      <c r="D196" s="32" t="s">
        <v>71</v>
      </c>
      <c r="E196" s="42">
        <v>200000</v>
      </c>
      <c r="F196" s="42">
        <v>200000</v>
      </c>
      <c r="G196" s="42">
        <v>200000</v>
      </c>
      <c r="H196" s="32" t="s">
        <v>284</v>
      </c>
      <c r="I196" s="32" t="s">
        <v>72</v>
      </c>
      <c r="J196" s="32" t="s">
        <v>365</v>
      </c>
    </row>
    <row r="197" spans="1:10" s="16" customFormat="1" ht="117" customHeight="1">
      <c r="A197" s="20">
        <v>16</v>
      </c>
      <c r="B197" s="32" t="s">
        <v>73</v>
      </c>
      <c r="C197" s="32" t="s">
        <v>36</v>
      </c>
      <c r="D197" s="32" t="s">
        <v>74</v>
      </c>
      <c r="E197" s="42"/>
      <c r="F197" s="42">
        <v>250000</v>
      </c>
      <c r="G197" s="42"/>
      <c r="H197" s="32" t="s">
        <v>284</v>
      </c>
      <c r="I197" s="32" t="s">
        <v>75</v>
      </c>
      <c r="J197" s="32" t="s">
        <v>365</v>
      </c>
    </row>
    <row r="198" spans="1:10" s="16" customFormat="1" ht="65.25" customHeight="1">
      <c r="A198" s="43">
        <v>17</v>
      </c>
      <c r="B198" s="12" t="s">
        <v>76</v>
      </c>
      <c r="C198" s="12" t="s">
        <v>77</v>
      </c>
      <c r="D198" s="12" t="s">
        <v>78</v>
      </c>
      <c r="E198" s="63"/>
      <c r="F198" s="63"/>
      <c r="G198" s="63">
        <v>60000</v>
      </c>
      <c r="H198" s="12" t="s">
        <v>284</v>
      </c>
      <c r="I198" s="12" t="s">
        <v>79</v>
      </c>
      <c r="J198" s="12" t="s">
        <v>285</v>
      </c>
    </row>
    <row r="199" spans="1:10" s="103" customFormat="1" ht="36" customHeight="1">
      <c r="A199" s="220" t="s">
        <v>270</v>
      </c>
      <c r="B199" s="220"/>
      <c r="C199" s="220"/>
      <c r="D199" s="220"/>
      <c r="E199" s="220"/>
      <c r="F199" s="220"/>
      <c r="G199" s="220"/>
      <c r="H199" s="220"/>
      <c r="I199" s="220"/>
      <c r="J199" s="220"/>
    </row>
    <row r="200" spans="1:10" s="16" customFormat="1" ht="87.75" customHeight="1">
      <c r="A200" s="23">
        <v>1</v>
      </c>
      <c r="B200" s="9" t="s">
        <v>80</v>
      </c>
      <c r="C200" s="9" t="s">
        <v>81</v>
      </c>
      <c r="D200" s="9" t="s">
        <v>82</v>
      </c>
      <c r="E200" s="45">
        <v>1000000</v>
      </c>
      <c r="F200" s="45">
        <v>1000000</v>
      </c>
      <c r="G200" s="45">
        <v>1000000</v>
      </c>
      <c r="H200" s="9" t="s">
        <v>284</v>
      </c>
      <c r="I200" s="9" t="s">
        <v>83</v>
      </c>
      <c r="J200" s="9" t="s">
        <v>303</v>
      </c>
    </row>
    <row r="201" spans="1:10" s="16" customFormat="1" ht="92.25" customHeight="1">
      <c r="A201" s="20">
        <v>2</v>
      </c>
      <c r="B201" s="32" t="s">
        <v>84</v>
      </c>
      <c r="C201" s="32" t="s">
        <v>85</v>
      </c>
      <c r="D201" s="32" t="s">
        <v>86</v>
      </c>
      <c r="E201" s="42">
        <v>600000</v>
      </c>
      <c r="F201" s="42">
        <v>600000</v>
      </c>
      <c r="G201" s="42">
        <v>600000</v>
      </c>
      <c r="H201" s="32" t="s">
        <v>284</v>
      </c>
      <c r="I201" s="32" t="s">
        <v>83</v>
      </c>
      <c r="J201" s="32" t="s">
        <v>303</v>
      </c>
    </row>
    <row r="202" spans="1:10" s="16" customFormat="1" ht="94.5" customHeight="1">
      <c r="A202" s="20">
        <v>3</v>
      </c>
      <c r="B202" s="32" t="s">
        <v>337</v>
      </c>
      <c r="C202" s="32" t="s">
        <v>85</v>
      </c>
      <c r="D202" s="32" t="s">
        <v>87</v>
      </c>
      <c r="E202" s="42">
        <v>90000</v>
      </c>
      <c r="F202" s="42">
        <v>90000</v>
      </c>
      <c r="G202" s="42">
        <v>90000</v>
      </c>
      <c r="H202" s="32" t="s">
        <v>284</v>
      </c>
      <c r="I202" s="32" t="s">
        <v>83</v>
      </c>
      <c r="J202" s="32" t="s">
        <v>303</v>
      </c>
    </row>
    <row r="203" spans="1:10" s="16" customFormat="1" ht="182.25" customHeight="1">
      <c r="A203" s="20">
        <v>4</v>
      </c>
      <c r="B203" s="32" t="s">
        <v>815</v>
      </c>
      <c r="C203" s="32" t="s">
        <v>816</v>
      </c>
      <c r="D203" s="32" t="s">
        <v>817</v>
      </c>
      <c r="E203" s="42">
        <v>400000</v>
      </c>
      <c r="F203" s="42">
        <v>400000</v>
      </c>
      <c r="G203" s="42">
        <v>400000</v>
      </c>
      <c r="H203" s="32" t="s">
        <v>284</v>
      </c>
      <c r="I203" s="32" t="s">
        <v>818</v>
      </c>
      <c r="J203" s="32" t="s">
        <v>303</v>
      </c>
    </row>
    <row r="204" spans="1:10" s="16" customFormat="1" ht="126" customHeight="1">
      <c r="A204" s="20">
        <v>5</v>
      </c>
      <c r="B204" s="32" t="s">
        <v>95</v>
      </c>
      <c r="C204" s="32" t="s">
        <v>96</v>
      </c>
      <c r="D204" s="32" t="s">
        <v>94</v>
      </c>
      <c r="E204" s="42">
        <v>600000</v>
      </c>
      <c r="F204" s="42">
        <v>300000</v>
      </c>
      <c r="G204" s="42">
        <v>300000</v>
      </c>
      <c r="H204" s="32" t="s">
        <v>284</v>
      </c>
      <c r="I204" s="32" t="s">
        <v>97</v>
      </c>
      <c r="J204" s="32" t="s">
        <v>303</v>
      </c>
    </row>
    <row r="205" spans="1:10" s="16" customFormat="1" ht="84" customHeight="1">
      <c r="A205" s="20">
        <v>6</v>
      </c>
      <c r="B205" s="32" t="s">
        <v>98</v>
      </c>
      <c r="C205" s="32" t="s">
        <v>99</v>
      </c>
      <c r="D205" s="32" t="s">
        <v>100</v>
      </c>
      <c r="E205" s="42">
        <v>100000</v>
      </c>
      <c r="F205" s="42">
        <v>100000</v>
      </c>
      <c r="G205" s="42">
        <v>100000</v>
      </c>
      <c r="H205" s="32" t="s">
        <v>284</v>
      </c>
      <c r="I205" s="32" t="s">
        <v>101</v>
      </c>
      <c r="J205" s="32" t="s">
        <v>303</v>
      </c>
    </row>
    <row r="206" spans="1:10" s="16" customFormat="1" ht="107.25" customHeight="1">
      <c r="A206" s="20">
        <v>7</v>
      </c>
      <c r="B206" s="32" t="s">
        <v>114</v>
      </c>
      <c r="C206" s="32" t="s">
        <v>102</v>
      </c>
      <c r="D206" s="32" t="s">
        <v>113</v>
      </c>
      <c r="E206" s="42">
        <v>300000</v>
      </c>
      <c r="F206" s="42">
        <v>300000</v>
      </c>
      <c r="G206" s="42">
        <v>300000</v>
      </c>
      <c r="H206" s="32" t="s">
        <v>284</v>
      </c>
      <c r="I206" s="32" t="s">
        <v>103</v>
      </c>
      <c r="J206" s="32" t="s">
        <v>303</v>
      </c>
    </row>
    <row r="207" spans="1:10" s="16" customFormat="1" ht="108.75" customHeight="1">
      <c r="A207" s="20">
        <v>8</v>
      </c>
      <c r="B207" s="32" t="s">
        <v>104</v>
      </c>
      <c r="C207" s="32" t="s">
        <v>105</v>
      </c>
      <c r="D207" s="32" t="s">
        <v>106</v>
      </c>
      <c r="E207" s="42">
        <v>30000</v>
      </c>
      <c r="F207" s="42">
        <v>30000</v>
      </c>
      <c r="G207" s="42">
        <v>30000</v>
      </c>
      <c r="H207" s="32" t="s">
        <v>284</v>
      </c>
      <c r="I207" s="32" t="s">
        <v>107</v>
      </c>
      <c r="J207" s="32" t="s">
        <v>303</v>
      </c>
    </row>
    <row r="208" spans="1:10" s="16" customFormat="1" ht="124.5" customHeight="1">
      <c r="A208" s="20">
        <v>9</v>
      </c>
      <c r="B208" s="32" t="s">
        <v>108</v>
      </c>
      <c r="C208" s="32" t="s">
        <v>109</v>
      </c>
      <c r="D208" s="32" t="s">
        <v>110</v>
      </c>
      <c r="E208" s="42"/>
      <c r="F208" s="42">
        <v>2000000</v>
      </c>
      <c r="G208" s="42"/>
      <c r="H208" s="32" t="s">
        <v>111</v>
      </c>
      <c r="I208" s="32" t="s">
        <v>112</v>
      </c>
      <c r="J208" s="32" t="s">
        <v>253</v>
      </c>
    </row>
    <row r="209" spans="1:10" s="16" customFormat="1" ht="85.5" customHeight="1">
      <c r="A209" s="20">
        <v>10</v>
      </c>
      <c r="B209" s="32" t="s">
        <v>251</v>
      </c>
      <c r="C209" s="32" t="s">
        <v>252</v>
      </c>
      <c r="D209" s="32" t="s">
        <v>110</v>
      </c>
      <c r="E209" s="42"/>
      <c r="F209" s="42">
        <v>2000000</v>
      </c>
      <c r="G209" s="42"/>
      <c r="H209" s="32" t="s">
        <v>111</v>
      </c>
      <c r="I209" s="32" t="s">
        <v>112</v>
      </c>
      <c r="J209" s="32" t="s">
        <v>366</v>
      </c>
    </row>
    <row r="210" spans="1:10" ht="147" customHeight="1">
      <c r="A210" s="20">
        <v>11</v>
      </c>
      <c r="B210" s="12" t="s">
        <v>254</v>
      </c>
      <c r="C210" s="12" t="s">
        <v>255</v>
      </c>
      <c r="D210" s="12" t="s">
        <v>256</v>
      </c>
      <c r="E210" s="54">
        <v>1000000</v>
      </c>
      <c r="F210" s="54">
        <v>1000000</v>
      </c>
      <c r="G210" s="54">
        <v>1000000</v>
      </c>
      <c r="H210" s="12" t="s">
        <v>257</v>
      </c>
      <c r="I210" s="12" t="s">
        <v>258</v>
      </c>
      <c r="J210" s="12" t="s">
        <v>365</v>
      </c>
    </row>
    <row r="211" spans="1:10" s="103" customFormat="1" ht="36" customHeight="1">
      <c r="A211" s="76"/>
      <c r="B211" s="77" t="s">
        <v>115</v>
      </c>
      <c r="C211" s="78"/>
      <c r="D211" s="78"/>
      <c r="E211" s="79"/>
      <c r="F211" s="79"/>
      <c r="G211" s="79"/>
      <c r="H211" s="32"/>
      <c r="I211" s="78"/>
      <c r="J211" s="80"/>
    </row>
    <row r="212" spans="1:10" s="16" customFormat="1" ht="88.5" customHeight="1">
      <c r="A212" s="23">
        <v>1</v>
      </c>
      <c r="B212" s="9" t="s">
        <v>116</v>
      </c>
      <c r="C212" s="9" t="s">
        <v>117</v>
      </c>
      <c r="D212" s="9" t="s">
        <v>118</v>
      </c>
      <c r="E212" s="45">
        <v>100000</v>
      </c>
      <c r="F212" s="45">
        <v>100000</v>
      </c>
      <c r="G212" s="45">
        <v>100000</v>
      </c>
      <c r="H212" s="9" t="s">
        <v>284</v>
      </c>
      <c r="I212" s="9" t="s">
        <v>119</v>
      </c>
      <c r="J212" s="9" t="s">
        <v>303</v>
      </c>
    </row>
    <row r="213" spans="1:10" s="16" customFormat="1" ht="140.25" customHeight="1">
      <c r="A213" s="20">
        <v>2</v>
      </c>
      <c r="B213" s="32" t="s">
        <v>120</v>
      </c>
      <c r="C213" s="32" t="s">
        <v>133</v>
      </c>
      <c r="D213" s="32" t="s">
        <v>132</v>
      </c>
      <c r="E213" s="42">
        <v>110000</v>
      </c>
      <c r="F213" s="42">
        <v>110000</v>
      </c>
      <c r="G213" s="42">
        <v>110000</v>
      </c>
      <c r="H213" s="32" t="s">
        <v>284</v>
      </c>
      <c r="I213" s="32" t="s">
        <v>121</v>
      </c>
      <c r="J213" s="32" t="s">
        <v>303</v>
      </c>
    </row>
    <row r="214" spans="1:10" s="16" customFormat="1" ht="84.75" customHeight="1">
      <c r="A214" s="20">
        <v>3</v>
      </c>
      <c r="B214" s="32" t="s">
        <v>122</v>
      </c>
      <c r="C214" s="32" t="s">
        <v>123</v>
      </c>
      <c r="D214" s="32" t="s">
        <v>124</v>
      </c>
      <c r="E214" s="42"/>
      <c r="F214" s="42">
        <v>20000</v>
      </c>
      <c r="G214" s="42">
        <v>20000</v>
      </c>
      <c r="H214" s="32" t="s">
        <v>284</v>
      </c>
      <c r="I214" s="32" t="s">
        <v>127</v>
      </c>
      <c r="J214" s="32" t="s">
        <v>303</v>
      </c>
    </row>
    <row r="215" spans="1:10" s="16" customFormat="1" ht="58.5" customHeight="1">
      <c r="A215" s="20">
        <v>4</v>
      </c>
      <c r="B215" s="32" t="s">
        <v>128</v>
      </c>
      <c r="C215" s="32" t="s">
        <v>125</v>
      </c>
      <c r="D215" s="32" t="s">
        <v>126</v>
      </c>
      <c r="E215" s="42">
        <v>85000</v>
      </c>
      <c r="F215" s="42">
        <v>85000</v>
      </c>
      <c r="G215" s="42">
        <v>85000</v>
      </c>
      <c r="H215" s="32" t="s">
        <v>284</v>
      </c>
      <c r="I215" s="32" t="s">
        <v>127</v>
      </c>
      <c r="J215" s="32" t="s">
        <v>303</v>
      </c>
    </row>
    <row r="216" spans="1:10" s="16" customFormat="1" ht="70.5" customHeight="1">
      <c r="A216" s="20">
        <v>5</v>
      </c>
      <c r="B216" s="32" t="s">
        <v>129</v>
      </c>
      <c r="C216" s="32" t="s">
        <v>125</v>
      </c>
      <c r="D216" s="32" t="s">
        <v>130</v>
      </c>
      <c r="E216" s="42">
        <v>50000</v>
      </c>
      <c r="F216" s="42">
        <v>50000</v>
      </c>
      <c r="G216" s="42">
        <v>50000</v>
      </c>
      <c r="H216" s="32" t="s">
        <v>284</v>
      </c>
      <c r="I216" s="32" t="s">
        <v>131</v>
      </c>
      <c r="J216" s="32" t="s">
        <v>303</v>
      </c>
    </row>
    <row r="217" spans="1:10" s="16" customFormat="1" ht="99.75" customHeight="1">
      <c r="A217" s="20">
        <v>6</v>
      </c>
      <c r="B217" s="32" t="s">
        <v>134</v>
      </c>
      <c r="C217" s="32" t="s">
        <v>123</v>
      </c>
      <c r="D217" s="32" t="s">
        <v>135</v>
      </c>
      <c r="E217" s="42"/>
      <c r="F217" s="42">
        <v>200000</v>
      </c>
      <c r="G217" s="42">
        <v>200000</v>
      </c>
      <c r="H217" s="32" t="s">
        <v>284</v>
      </c>
      <c r="I217" s="32" t="s">
        <v>136</v>
      </c>
      <c r="J217" s="32" t="s">
        <v>303</v>
      </c>
    </row>
    <row r="218" spans="1:10" s="16" customFormat="1" ht="81.75" customHeight="1">
      <c r="A218" s="20">
        <v>7</v>
      </c>
      <c r="B218" s="32" t="s">
        <v>139</v>
      </c>
      <c r="C218" s="32" t="s">
        <v>137</v>
      </c>
      <c r="D218" s="32" t="s">
        <v>140</v>
      </c>
      <c r="E218" s="42"/>
      <c r="F218" s="42"/>
      <c r="G218" s="42">
        <v>100000</v>
      </c>
      <c r="H218" s="32" t="s">
        <v>284</v>
      </c>
      <c r="I218" s="32" t="s">
        <v>138</v>
      </c>
      <c r="J218" s="32" t="s">
        <v>303</v>
      </c>
    </row>
    <row r="219" spans="1:10" s="16" customFormat="1" ht="176.25" customHeight="1">
      <c r="A219" s="20">
        <v>8</v>
      </c>
      <c r="B219" s="32" t="s">
        <v>141</v>
      </c>
      <c r="C219" s="32" t="s">
        <v>142</v>
      </c>
      <c r="D219" s="32" t="s">
        <v>144</v>
      </c>
      <c r="E219" s="42"/>
      <c r="F219" s="42">
        <v>100000</v>
      </c>
      <c r="G219" s="42"/>
      <c r="H219" s="32" t="s">
        <v>284</v>
      </c>
      <c r="I219" s="32" t="s">
        <v>143</v>
      </c>
      <c r="J219" s="32" t="s">
        <v>303</v>
      </c>
    </row>
    <row r="220" spans="1:10" s="103" customFormat="1" ht="36.75" customHeight="1">
      <c r="A220" s="76"/>
      <c r="B220" s="90" t="s">
        <v>146</v>
      </c>
      <c r="C220" s="78"/>
      <c r="D220" s="78"/>
      <c r="E220" s="79"/>
      <c r="F220" s="79"/>
      <c r="G220" s="79"/>
      <c r="H220" s="32"/>
      <c r="I220" s="78"/>
      <c r="J220" s="80"/>
    </row>
    <row r="221" spans="1:10" s="103" customFormat="1" ht="36.75" customHeight="1">
      <c r="A221" s="76"/>
      <c r="B221" s="80" t="s">
        <v>145</v>
      </c>
      <c r="C221" s="78"/>
      <c r="D221" s="78"/>
      <c r="E221" s="79"/>
      <c r="F221" s="79"/>
      <c r="G221" s="79"/>
      <c r="H221" s="32"/>
      <c r="I221" s="78"/>
      <c r="J221" s="80"/>
    </row>
    <row r="222" spans="1:10" s="16" customFormat="1" ht="157.5" customHeight="1">
      <c r="A222" s="23">
        <v>1</v>
      </c>
      <c r="B222" s="9" t="s">
        <v>147</v>
      </c>
      <c r="C222" s="9" t="s">
        <v>148</v>
      </c>
      <c r="D222" s="9" t="s">
        <v>149</v>
      </c>
      <c r="E222" s="45">
        <v>90000</v>
      </c>
      <c r="F222" s="45">
        <v>150000</v>
      </c>
      <c r="G222" s="45">
        <v>200000</v>
      </c>
      <c r="H222" s="9" t="s">
        <v>284</v>
      </c>
      <c r="I222" s="9" t="s">
        <v>150</v>
      </c>
      <c r="J222" s="9" t="s">
        <v>365</v>
      </c>
    </row>
    <row r="223" spans="1:10" s="16" customFormat="1" ht="85.5" customHeight="1">
      <c r="A223" s="20">
        <v>2</v>
      </c>
      <c r="B223" s="32" t="s">
        <v>151</v>
      </c>
      <c r="C223" s="32" t="s">
        <v>152</v>
      </c>
      <c r="D223" s="32" t="s">
        <v>153</v>
      </c>
      <c r="E223" s="42">
        <v>30000</v>
      </c>
      <c r="F223" s="42">
        <v>30000</v>
      </c>
      <c r="G223" s="42">
        <v>30000</v>
      </c>
      <c r="H223" s="32" t="s">
        <v>284</v>
      </c>
      <c r="I223" s="32" t="s">
        <v>154</v>
      </c>
      <c r="J223" s="32" t="s">
        <v>303</v>
      </c>
    </row>
    <row r="224" spans="1:10" s="16" customFormat="1" ht="128.25" customHeight="1">
      <c r="A224" s="20">
        <v>3</v>
      </c>
      <c r="B224" s="32" t="s">
        <v>155</v>
      </c>
      <c r="C224" s="32" t="s">
        <v>156</v>
      </c>
      <c r="D224" s="32" t="s">
        <v>157</v>
      </c>
      <c r="E224" s="42">
        <v>30000</v>
      </c>
      <c r="F224" s="42">
        <v>30000</v>
      </c>
      <c r="G224" s="42">
        <v>30000</v>
      </c>
      <c r="H224" s="32" t="s">
        <v>284</v>
      </c>
      <c r="I224" s="32" t="s">
        <v>158</v>
      </c>
      <c r="J224" s="32" t="s">
        <v>365</v>
      </c>
    </row>
    <row r="225" spans="1:10" s="16" customFormat="1" ht="102.75" customHeight="1">
      <c r="A225" s="20">
        <v>4</v>
      </c>
      <c r="B225" s="32" t="s">
        <v>161</v>
      </c>
      <c r="C225" s="32" t="s">
        <v>159</v>
      </c>
      <c r="D225" s="32" t="s">
        <v>160</v>
      </c>
      <c r="E225" s="42"/>
      <c r="F225" s="42">
        <v>200000</v>
      </c>
      <c r="G225" s="42"/>
      <c r="H225" s="32" t="s">
        <v>284</v>
      </c>
      <c r="I225" s="32" t="s">
        <v>162</v>
      </c>
      <c r="J225" s="32" t="s">
        <v>303</v>
      </c>
    </row>
    <row r="226" spans="1:10" s="16" customFormat="1" ht="62.25" customHeight="1">
      <c r="A226" s="20">
        <v>5</v>
      </c>
      <c r="B226" s="32" t="s">
        <v>163</v>
      </c>
      <c r="C226" s="32" t="s">
        <v>164</v>
      </c>
      <c r="D226" s="32" t="s">
        <v>165</v>
      </c>
      <c r="E226" s="42"/>
      <c r="F226" s="42"/>
      <c r="G226" s="42">
        <v>40000</v>
      </c>
      <c r="H226" s="32"/>
      <c r="I226" s="32" t="s">
        <v>166</v>
      </c>
      <c r="J226" s="32" t="s">
        <v>303</v>
      </c>
    </row>
    <row r="227" spans="1:10" s="103" customFormat="1" ht="36" customHeight="1">
      <c r="A227" s="81"/>
      <c r="B227" s="86" t="s">
        <v>272</v>
      </c>
      <c r="C227" s="87"/>
      <c r="D227" s="87"/>
      <c r="E227" s="88"/>
      <c r="F227" s="88"/>
      <c r="G227" s="88"/>
      <c r="H227" s="9"/>
      <c r="I227" s="87"/>
      <c r="J227" s="89"/>
    </row>
    <row r="228" spans="1:10" s="16" customFormat="1" ht="119.25" customHeight="1">
      <c r="A228" s="23">
        <v>1</v>
      </c>
      <c r="B228" s="9" t="s">
        <v>167</v>
      </c>
      <c r="C228" s="9" t="s">
        <v>168</v>
      </c>
      <c r="D228" s="9" t="s">
        <v>169</v>
      </c>
      <c r="E228" s="45"/>
      <c r="F228" s="45">
        <v>20000</v>
      </c>
      <c r="G228" s="45"/>
      <c r="H228" s="9" t="s">
        <v>284</v>
      </c>
      <c r="I228" s="9" t="s">
        <v>170</v>
      </c>
      <c r="J228" s="9" t="s">
        <v>303</v>
      </c>
    </row>
    <row r="229" spans="1:10" s="16" customFormat="1" ht="98.25" customHeight="1">
      <c r="A229" s="20">
        <v>2</v>
      </c>
      <c r="B229" s="32" t="s">
        <v>171</v>
      </c>
      <c r="C229" s="32" t="s">
        <v>181</v>
      </c>
      <c r="D229" s="32" t="s">
        <v>172</v>
      </c>
      <c r="E229" s="42"/>
      <c r="F229" s="42"/>
      <c r="G229" s="42">
        <v>250000</v>
      </c>
      <c r="H229" s="32" t="s">
        <v>284</v>
      </c>
      <c r="I229" s="32" t="s">
        <v>173</v>
      </c>
      <c r="J229" s="32" t="s">
        <v>285</v>
      </c>
    </row>
    <row r="230" spans="1:10" ht="85.5" customHeight="1">
      <c r="A230" s="20">
        <v>3</v>
      </c>
      <c r="B230" s="32" t="s">
        <v>174</v>
      </c>
      <c r="C230" s="32" t="s">
        <v>175</v>
      </c>
      <c r="D230" s="32" t="s">
        <v>176</v>
      </c>
      <c r="E230" s="33"/>
      <c r="F230" s="33">
        <v>200000</v>
      </c>
      <c r="G230" s="33"/>
      <c r="H230" s="32" t="s">
        <v>284</v>
      </c>
      <c r="I230" s="32" t="s">
        <v>182</v>
      </c>
      <c r="J230" s="32" t="s">
        <v>285</v>
      </c>
    </row>
    <row r="231" spans="1:10" ht="82.5" customHeight="1">
      <c r="A231" s="20">
        <v>4</v>
      </c>
      <c r="B231" s="32" t="s">
        <v>177</v>
      </c>
      <c r="C231" s="32" t="s">
        <v>175</v>
      </c>
      <c r="D231" s="32" t="s">
        <v>178</v>
      </c>
      <c r="E231" s="33"/>
      <c r="F231" s="33">
        <v>250000</v>
      </c>
      <c r="G231" s="33">
        <v>250000</v>
      </c>
      <c r="H231" s="32" t="s">
        <v>284</v>
      </c>
      <c r="I231" s="32" t="s">
        <v>179</v>
      </c>
      <c r="J231" s="32" t="s">
        <v>285</v>
      </c>
    </row>
    <row r="232" spans="1:10" s="103" customFormat="1" ht="36.75" customHeight="1">
      <c r="A232" s="72"/>
      <c r="B232" s="91" t="s">
        <v>180</v>
      </c>
      <c r="C232" s="73"/>
      <c r="D232" s="73"/>
      <c r="E232" s="74"/>
      <c r="F232" s="74"/>
      <c r="G232" s="74"/>
      <c r="H232" s="12"/>
      <c r="I232" s="73"/>
      <c r="J232" s="75"/>
    </row>
    <row r="233" spans="1:10" s="103" customFormat="1" ht="36.75" customHeight="1">
      <c r="A233" s="76"/>
      <c r="B233" s="77" t="s">
        <v>274</v>
      </c>
      <c r="C233" s="78"/>
      <c r="D233" s="78"/>
      <c r="E233" s="79"/>
      <c r="F233" s="79"/>
      <c r="G233" s="79"/>
      <c r="H233" s="32"/>
      <c r="I233" s="78"/>
      <c r="J233" s="80"/>
    </row>
    <row r="234" spans="1:10" ht="101.25" customHeight="1">
      <c r="A234" s="22">
        <v>1</v>
      </c>
      <c r="B234" s="9" t="s">
        <v>259</v>
      </c>
      <c r="C234" s="9" t="s">
        <v>183</v>
      </c>
      <c r="D234" s="9" t="s">
        <v>260</v>
      </c>
      <c r="E234" s="11">
        <v>300000</v>
      </c>
      <c r="F234" s="11">
        <v>300000</v>
      </c>
      <c r="G234" s="11">
        <v>300000</v>
      </c>
      <c r="H234" s="9" t="s">
        <v>284</v>
      </c>
      <c r="I234" s="9" t="s">
        <v>184</v>
      </c>
      <c r="J234" s="9" t="s">
        <v>363</v>
      </c>
    </row>
    <row r="235" spans="1:10" ht="129.75" customHeight="1">
      <c r="A235" s="30">
        <v>2</v>
      </c>
      <c r="B235" s="32" t="s">
        <v>248</v>
      </c>
      <c r="C235" s="32" t="s">
        <v>189</v>
      </c>
      <c r="D235" s="32" t="s">
        <v>247</v>
      </c>
      <c r="E235" s="33">
        <v>300000</v>
      </c>
      <c r="F235" s="33">
        <v>300000</v>
      </c>
      <c r="G235" s="33">
        <v>300000</v>
      </c>
      <c r="H235" s="32" t="s">
        <v>284</v>
      </c>
      <c r="I235" s="32" t="s">
        <v>184</v>
      </c>
      <c r="J235" s="32" t="s">
        <v>361</v>
      </c>
    </row>
    <row r="236" spans="1:10" ht="151.5" customHeight="1">
      <c r="A236" s="30">
        <v>3</v>
      </c>
      <c r="B236" s="32" t="s">
        <v>185</v>
      </c>
      <c r="C236" s="32" t="s">
        <v>186</v>
      </c>
      <c r="D236" s="32" t="s">
        <v>187</v>
      </c>
      <c r="E236" s="33">
        <v>300000</v>
      </c>
      <c r="F236" s="33">
        <v>300000</v>
      </c>
      <c r="G236" s="33">
        <v>300000</v>
      </c>
      <c r="H236" s="32" t="s">
        <v>284</v>
      </c>
      <c r="I236" s="32" t="s">
        <v>188</v>
      </c>
      <c r="J236" s="32" t="s">
        <v>364</v>
      </c>
    </row>
    <row r="237" spans="1:10" ht="83.25" customHeight="1">
      <c r="A237" s="30">
        <v>4</v>
      </c>
      <c r="B237" s="32" t="s">
        <v>190</v>
      </c>
      <c r="C237" s="32" t="s">
        <v>191</v>
      </c>
      <c r="D237" s="32" t="s">
        <v>192</v>
      </c>
      <c r="E237" s="33"/>
      <c r="F237" s="33">
        <v>110000</v>
      </c>
      <c r="G237" s="33">
        <v>110000</v>
      </c>
      <c r="H237" s="34"/>
      <c r="I237" s="32" t="s">
        <v>193</v>
      </c>
      <c r="J237" s="32" t="s">
        <v>363</v>
      </c>
    </row>
    <row r="238" spans="1:10" s="108" customFormat="1" ht="36" customHeight="1">
      <c r="A238" s="82"/>
      <c r="B238" s="77" t="s">
        <v>194</v>
      </c>
      <c r="C238" s="92"/>
      <c r="D238" s="92"/>
      <c r="E238" s="93"/>
      <c r="F238" s="93"/>
      <c r="G238" s="93"/>
      <c r="H238" s="94"/>
      <c r="I238" s="92"/>
      <c r="J238" s="77"/>
    </row>
    <row r="239" spans="1:10" ht="109.5" customHeight="1">
      <c r="A239" s="22">
        <v>1</v>
      </c>
      <c r="B239" s="9" t="s">
        <v>195</v>
      </c>
      <c r="C239" s="9" t="s">
        <v>196</v>
      </c>
      <c r="D239" s="9" t="s">
        <v>197</v>
      </c>
      <c r="E239" s="11">
        <v>200000</v>
      </c>
      <c r="F239" s="11">
        <v>200000</v>
      </c>
      <c r="G239" s="11">
        <v>200000</v>
      </c>
      <c r="H239" s="9" t="s">
        <v>284</v>
      </c>
      <c r="I239" s="9" t="s">
        <v>198</v>
      </c>
      <c r="J239" s="9" t="s">
        <v>361</v>
      </c>
    </row>
    <row r="240" spans="1:10" ht="123.75" customHeight="1">
      <c r="A240" s="30">
        <v>2</v>
      </c>
      <c r="B240" s="64" t="s">
        <v>204</v>
      </c>
      <c r="C240" s="32" t="s">
        <v>196</v>
      </c>
      <c r="D240" s="32" t="s">
        <v>362</v>
      </c>
      <c r="E240" s="33">
        <v>200000</v>
      </c>
      <c r="F240" s="33">
        <v>200000</v>
      </c>
      <c r="G240" s="33">
        <v>200000</v>
      </c>
      <c r="H240" s="32" t="s">
        <v>284</v>
      </c>
      <c r="I240" s="32" t="s">
        <v>199</v>
      </c>
      <c r="J240" s="32" t="s">
        <v>361</v>
      </c>
    </row>
    <row r="241" spans="1:10" ht="86.25" customHeight="1">
      <c r="A241" s="30">
        <v>3</v>
      </c>
      <c r="B241" s="32" t="s">
        <v>200</v>
      </c>
      <c r="C241" s="32" t="s">
        <v>201</v>
      </c>
      <c r="D241" s="32" t="s">
        <v>202</v>
      </c>
      <c r="E241" s="33">
        <v>50000</v>
      </c>
      <c r="F241" s="33">
        <v>50000</v>
      </c>
      <c r="G241" s="33">
        <v>50000</v>
      </c>
      <c r="H241" s="32" t="s">
        <v>284</v>
      </c>
      <c r="I241" s="32" t="s">
        <v>203</v>
      </c>
      <c r="J241" s="32" t="s">
        <v>361</v>
      </c>
    </row>
    <row r="242" spans="1:10" ht="159" customHeight="1">
      <c r="A242" s="30">
        <v>4</v>
      </c>
      <c r="B242" s="32" t="s">
        <v>219</v>
      </c>
      <c r="C242" s="32" t="s">
        <v>220</v>
      </c>
      <c r="D242" s="32" t="s">
        <v>221</v>
      </c>
      <c r="E242" s="33">
        <v>8000</v>
      </c>
      <c r="F242" s="33">
        <v>8000</v>
      </c>
      <c r="G242" s="33">
        <v>8000</v>
      </c>
      <c r="H242" s="32" t="s">
        <v>284</v>
      </c>
      <c r="I242" s="32" t="s">
        <v>222</v>
      </c>
      <c r="J242" s="32" t="s">
        <v>360</v>
      </c>
    </row>
    <row r="243" spans="1:10" ht="159.75" customHeight="1">
      <c r="A243" s="30">
        <v>5</v>
      </c>
      <c r="B243" s="32" t="s">
        <v>205</v>
      </c>
      <c r="C243" s="32" t="s">
        <v>206</v>
      </c>
      <c r="D243" s="32" t="s">
        <v>207</v>
      </c>
      <c r="E243" s="33">
        <v>100000</v>
      </c>
      <c r="F243" s="33">
        <v>100000</v>
      </c>
      <c r="G243" s="33">
        <v>100000</v>
      </c>
      <c r="H243" s="32" t="s">
        <v>284</v>
      </c>
      <c r="I243" s="32" t="s">
        <v>208</v>
      </c>
      <c r="J243" s="32" t="s">
        <v>303</v>
      </c>
    </row>
    <row r="244" spans="1:10" ht="117" customHeight="1">
      <c r="A244" s="30">
        <v>6</v>
      </c>
      <c r="B244" s="32" t="s">
        <v>209</v>
      </c>
      <c r="C244" s="32" t="s">
        <v>210</v>
      </c>
      <c r="D244" s="32" t="s">
        <v>211</v>
      </c>
      <c r="E244" s="33"/>
      <c r="F244" s="33">
        <v>100000</v>
      </c>
      <c r="G244" s="33">
        <v>100000</v>
      </c>
      <c r="H244" s="32" t="s">
        <v>284</v>
      </c>
      <c r="I244" s="32" t="s">
        <v>212</v>
      </c>
      <c r="J244" s="32" t="s">
        <v>359</v>
      </c>
    </row>
    <row r="245" spans="1:10" ht="63" customHeight="1">
      <c r="A245" s="30">
        <v>7</v>
      </c>
      <c r="B245" s="32" t="s">
        <v>213</v>
      </c>
      <c r="C245" s="32" t="s">
        <v>217</v>
      </c>
      <c r="D245" s="32" t="s">
        <v>338</v>
      </c>
      <c r="E245" s="33"/>
      <c r="F245" s="33">
        <v>200000</v>
      </c>
      <c r="G245" s="33">
        <v>200000</v>
      </c>
      <c r="H245" s="32" t="s">
        <v>284</v>
      </c>
      <c r="I245" s="32" t="s">
        <v>214</v>
      </c>
      <c r="J245" s="32" t="s">
        <v>358</v>
      </c>
    </row>
    <row r="246" spans="1:10" ht="66" customHeight="1">
      <c r="A246" s="30">
        <v>8</v>
      </c>
      <c r="B246" s="32" t="s">
        <v>215</v>
      </c>
      <c r="C246" s="32" t="s">
        <v>216</v>
      </c>
      <c r="D246" s="32" t="s">
        <v>249</v>
      </c>
      <c r="E246" s="33">
        <v>30000</v>
      </c>
      <c r="F246" s="33">
        <v>30000</v>
      </c>
      <c r="G246" s="33">
        <v>30000</v>
      </c>
      <c r="H246" s="32" t="s">
        <v>284</v>
      </c>
      <c r="I246" s="32" t="s">
        <v>218</v>
      </c>
      <c r="J246" s="32" t="s">
        <v>303</v>
      </c>
    </row>
    <row r="247" spans="1:10" ht="136.5" customHeight="1">
      <c r="A247" s="30">
        <v>9</v>
      </c>
      <c r="B247" s="32" t="s">
        <v>223</v>
      </c>
      <c r="C247" s="32" t="s">
        <v>224</v>
      </c>
      <c r="D247" s="32" t="s">
        <v>225</v>
      </c>
      <c r="E247" s="33">
        <v>30000</v>
      </c>
      <c r="F247" s="33">
        <v>30000</v>
      </c>
      <c r="G247" s="33">
        <v>30000</v>
      </c>
      <c r="H247" s="32" t="s">
        <v>284</v>
      </c>
      <c r="I247" s="32" t="s">
        <v>226</v>
      </c>
      <c r="J247" s="32" t="s">
        <v>303</v>
      </c>
    </row>
    <row r="248" spans="1:10" ht="96.75" customHeight="1">
      <c r="A248" s="30">
        <v>9</v>
      </c>
      <c r="B248" s="32" t="s">
        <v>783</v>
      </c>
      <c r="C248" s="32" t="s">
        <v>784</v>
      </c>
      <c r="D248" s="32" t="s">
        <v>785</v>
      </c>
      <c r="E248" s="33">
        <v>200000</v>
      </c>
      <c r="F248" s="33">
        <v>200000</v>
      </c>
      <c r="G248" s="33">
        <v>200000</v>
      </c>
      <c r="H248" s="32"/>
      <c r="I248" s="32" t="s">
        <v>450</v>
      </c>
      <c r="J248" s="32" t="s">
        <v>303</v>
      </c>
    </row>
    <row r="249" spans="1:10" ht="102.75" customHeight="1">
      <c r="A249" s="30">
        <v>10</v>
      </c>
      <c r="B249" s="32" t="s">
        <v>227</v>
      </c>
      <c r="C249" s="32" t="s">
        <v>228</v>
      </c>
      <c r="D249" s="32" t="s">
        <v>777</v>
      </c>
      <c r="E249" s="33"/>
      <c r="F249" s="33">
        <v>45000</v>
      </c>
      <c r="G249" s="33">
        <v>45000</v>
      </c>
      <c r="H249" s="32" t="s">
        <v>284</v>
      </c>
      <c r="I249" s="32" t="s">
        <v>229</v>
      </c>
      <c r="J249" s="34" t="s">
        <v>285</v>
      </c>
    </row>
    <row r="250" spans="1:10" ht="73.5" customHeight="1">
      <c r="A250" s="30">
        <v>11</v>
      </c>
      <c r="B250" s="32" t="s">
        <v>230</v>
      </c>
      <c r="C250" s="32" t="s">
        <v>231</v>
      </c>
      <c r="D250" s="32" t="s">
        <v>232</v>
      </c>
      <c r="E250" s="33">
        <v>15000</v>
      </c>
      <c r="F250" s="33">
        <v>15000</v>
      </c>
      <c r="G250" s="33">
        <v>15000</v>
      </c>
      <c r="H250" s="32" t="s">
        <v>284</v>
      </c>
      <c r="I250" s="32" t="s">
        <v>233</v>
      </c>
      <c r="J250" s="34" t="s">
        <v>234</v>
      </c>
    </row>
    <row r="251" spans="1:10" ht="57.75" customHeight="1">
      <c r="A251" s="30">
        <v>12</v>
      </c>
      <c r="B251" s="32" t="s">
        <v>235</v>
      </c>
      <c r="C251" s="32" t="s">
        <v>236</v>
      </c>
      <c r="D251" s="32" t="s">
        <v>237</v>
      </c>
      <c r="E251" s="33"/>
      <c r="F251" s="33">
        <v>100000</v>
      </c>
      <c r="G251" s="33"/>
      <c r="H251" s="32" t="s">
        <v>284</v>
      </c>
      <c r="I251" s="32" t="s">
        <v>238</v>
      </c>
      <c r="J251" s="34" t="s">
        <v>285</v>
      </c>
    </row>
    <row r="252" spans="1:10" ht="68.25" customHeight="1">
      <c r="A252" s="30">
        <v>13</v>
      </c>
      <c r="B252" s="32" t="s">
        <v>339</v>
      </c>
      <c r="C252" s="32" t="s">
        <v>341</v>
      </c>
      <c r="D252" s="32" t="s">
        <v>340</v>
      </c>
      <c r="E252" s="33"/>
      <c r="F252" s="33">
        <v>1980000</v>
      </c>
      <c r="G252" s="33"/>
      <c r="H252" s="32" t="s">
        <v>284</v>
      </c>
      <c r="I252" s="32" t="s">
        <v>342</v>
      </c>
      <c r="J252" s="32" t="s">
        <v>359</v>
      </c>
    </row>
    <row r="253" spans="1:10" ht="131.25" customHeight="1">
      <c r="A253" s="19"/>
      <c r="B253" s="8" t="s">
        <v>779</v>
      </c>
      <c r="C253" s="8" t="s">
        <v>780</v>
      </c>
      <c r="D253" s="8" t="s">
        <v>781</v>
      </c>
      <c r="E253" s="10">
        <v>100000</v>
      </c>
      <c r="F253" s="10">
        <v>100000</v>
      </c>
      <c r="G253" s="10">
        <v>100000</v>
      </c>
      <c r="H253" s="12" t="s">
        <v>284</v>
      </c>
      <c r="I253" s="8" t="s">
        <v>782</v>
      </c>
      <c r="J253" s="12" t="s">
        <v>303</v>
      </c>
    </row>
    <row r="254" spans="1:10" ht="117" customHeight="1">
      <c r="A254" s="30"/>
      <c r="B254" s="32" t="s">
        <v>786</v>
      </c>
      <c r="C254" s="32" t="s">
        <v>788</v>
      </c>
      <c r="D254" s="32" t="s">
        <v>787</v>
      </c>
      <c r="E254" s="33">
        <v>100000</v>
      </c>
      <c r="F254" s="33">
        <v>100000</v>
      </c>
      <c r="G254" s="33">
        <v>100000</v>
      </c>
      <c r="H254" s="32" t="s">
        <v>284</v>
      </c>
      <c r="I254" s="32" t="s">
        <v>789</v>
      </c>
      <c r="J254" s="34" t="s">
        <v>285</v>
      </c>
    </row>
    <row r="255" spans="1:10" ht="117" customHeight="1">
      <c r="A255" s="30"/>
      <c r="B255" s="32" t="s">
        <v>790</v>
      </c>
      <c r="C255" s="32" t="s">
        <v>791</v>
      </c>
      <c r="D255" s="32" t="s">
        <v>792</v>
      </c>
      <c r="E255" s="33">
        <v>50000</v>
      </c>
      <c r="F255" s="33">
        <v>50000</v>
      </c>
      <c r="G255" s="33">
        <v>50000</v>
      </c>
      <c r="H255" s="32" t="s">
        <v>284</v>
      </c>
      <c r="I255" s="32" t="s">
        <v>793</v>
      </c>
      <c r="J255" s="34"/>
    </row>
    <row r="256" spans="1:10" ht="117" customHeight="1">
      <c r="A256" s="30"/>
      <c r="B256" s="32" t="s">
        <v>794</v>
      </c>
      <c r="C256" s="32" t="s">
        <v>795</v>
      </c>
      <c r="D256" s="32" t="s">
        <v>796</v>
      </c>
      <c r="E256" s="33">
        <v>200000</v>
      </c>
      <c r="F256" s="33"/>
      <c r="G256" s="33"/>
      <c r="H256" s="32" t="s">
        <v>284</v>
      </c>
      <c r="I256" s="32" t="s">
        <v>797</v>
      </c>
      <c r="J256" s="34"/>
    </row>
    <row r="257" ht="117" customHeight="1"/>
    <row r="258" ht="117" customHeight="1"/>
  </sheetData>
  <mergeCells count="49">
    <mergeCell ref="A11:J11"/>
    <mergeCell ref="A47:A48"/>
    <mergeCell ref="A199:J199"/>
    <mergeCell ref="A164:J164"/>
    <mergeCell ref="A165:J165"/>
    <mergeCell ref="A181:J181"/>
    <mergeCell ref="A127:J127"/>
    <mergeCell ref="I137:I138"/>
    <mergeCell ref="A149:J149"/>
    <mergeCell ref="A50:A51"/>
    <mergeCell ref="A115:A119"/>
    <mergeCell ref="A124:A125"/>
    <mergeCell ref="A122:A123"/>
    <mergeCell ref="B115:B119"/>
    <mergeCell ref="A53:J53"/>
    <mergeCell ref="A82:J82"/>
    <mergeCell ref="A72:J72"/>
    <mergeCell ref="A100:J100"/>
    <mergeCell ref="A108:J108"/>
    <mergeCell ref="A92:J92"/>
    <mergeCell ref="I115:I119"/>
    <mergeCell ref="J115:J118"/>
    <mergeCell ref="J124:J125"/>
    <mergeCell ref="B124:B125"/>
    <mergeCell ref="B122:B123"/>
    <mergeCell ref="I124:I125"/>
    <mergeCell ref="H115:H117"/>
    <mergeCell ref="G47:G48"/>
    <mergeCell ref="A12:J12"/>
    <mergeCell ref="A20:J20"/>
    <mergeCell ref="A36:J36"/>
    <mergeCell ref="B47:B48"/>
    <mergeCell ref="A46:J46"/>
    <mergeCell ref="I47:I48"/>
    <mergeCell ref="J47:J48"/>
    <mergeCell ref="E47:E48"/>
    <mergeCell ref="F47:F48"/>
    <mergeCell ref="H47:H48"/>
    <mergeCell ref="A1:J1"/>
    <mergeCell ref="E6:G6"/>
    <mergeCell ref="B8:B10"/>
    <mergeCell ref="A8:A10"/>
    <mergeCell ref="H8:H10"/>
    <mergeCell ref="J8:J10"/>
    <mergeCell ref="A3:J3"/>
    <mergeCell ref="A2:J2"/>
    <mergeCell ref="A4:J4"/>
    <mergeCell ref="A5:J5"/>
    <mergeCell ref="J6:J7"/>
  </mergeCells>
  <phoneticPr fontId="4" type="noConversion"/>
  <pageMargins left="0.19685039370078741" right="0.19685039370078741" top="0.82677165354330717" bottom="0.19685039370078741" header="0.59055118110236227" footer="0.11811023622047245"/>
  <pageSetup orientation="landscape" r:id="rId1"/>
  <headerFooter alignWithMargins="0"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M37"/>
  <sheetViews>
    <sheetView view="pageBreakPreview" topLeftCell="A10" zoomScale="80" zoomScaleNormal="73" zoomScaleSheetLayoutView="80" workbookViewId="0">
      <selection activeCell="A5" sqref="A5:K5"/>
    </sheetView>
  </sheetViews>
  <sheetFormatPr defaultRowHeight="12.75"/>
  <cols>
    <col min="1" max="1" width="4.85546875" style="113" customWidth="1"/>
    <col min="2" max="2" width="18.42578125" customWidth="1"/>
    <col min="3" max="3" width="27.28515625" customWidth="1"/>
    <col min="4" max="4" width="20.85546875" customWidth="1"/>
    <col min="5" max="5" width="9.140625" customWidth="1"/>
    <col min="6" max="6" width="2.28515625" style="114" customWidth="1"/>
    <col min="7" max="7" width="9.5703125" customWidth="1"/>
    <col min="8" max="8" width="10.140625" customWidth="1"/>
    <col min="9" max="9" width="10.7109375" customWidth="1"/>
    <col min="10" max="10" width="18.140625" customWidth="1"/>
    <col min="11" max="11" width="12.140625" customWidth="1"/>
    <col min="13" max="13" width="14.85546875" customWidth="1"/>
  </cols>
  <sheetData>
    <row r="1" spans="1:13" ht="27.75" customHeight="1">
      <c r="A1" s="234" t="s">
        <v>839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</row>
    <row r="2" spans="1:13" ht="27.75" customHeight="1">
      <c r="A2" s="235" t="s">
        <v>836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</row>
    <row r="3" spans="1:13" ht="27.75" customHeight="1">
      <c r="A3" s="235" t="s">
        <v>837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</row>
    <row r="4" spans="1:13" s="115" customFormat="1" ht="27.75" customHeight="1">
      <c r="A4" s="238" t="s">
        <v>826</v>
      </c>
      <c r="B4" s="238"/>
      <c r="C4" s="238"/>
      <c r="D4" s="238"/>
      <c r="E4" s="238"/>
      <c r="F4" s="238"/>
      <c r="G4" s="238"/>
      <c r="H4" s="238"/>
      <c r="I4" s="238"/>
      <c r="J4" s="238"/>
      <c r="K4" s="238"/>
    </row>
    <row r="5" spans="1:13" ht="27.75" customHeight="1">
      <c r="A5" s="239" t="s">
        <v>827</v>
      </c>
      <c r="B5" s="238"/>
      <c r="C5" s="238"/>
      <c r="D5" s="238"/>
      <c r="E5" s="238"/>
      <c r="F5" s="238"/>
      <c r="G5" s="238"/>
      <c r="H5" s="238"/>
      <c r="I5" s="238"/>
      <c r="J5" s="238"/>
      <c r="K5" s="238"/>
    </row>
    <row r="6" spans="1:13" s="116" customFormat="1" ht="27" customHeight="1">
      <c r="A6" s="236" t="s">
        <v>423</v>
      </c>
      <c r="B6" s="236"/>
      <c r="C6" s="236"/>
      <c r="D6" s="236"/>
      <c r="E6" s="236"/>
      <c r="F6" s="236"/>
      <c r="G6" s="236"/>
      <c r="H6" s="236"/>
      <c r="I6" s="236"/>
      <c r="J6" s="236"/>
      <c r="K6" s="236"/>
    </row>
    <row r="7" spans="1:13" s="112" customFormat="1" ht="24" customHeight="1">
      <c r="A7" s="237" t="s">
        <v>828</v>
      </c>
      <c r="B7" s="237"/>
      <c r="C7" s="237"/>
      <c r="D7" s="237"/>
      <c r="E7" s="237"/>
      <c r="F7" s="237"/>
      <c r="G7" s="237"/>
      <c r="H7" s="237"/>
      <c r="I7" s="237"/>
      <c r="J7" s="237"/>
      <c r="K7" s="237"/>
    </row>
    <row r="8" spans="1:13" ht="38.25" customHeight="1">
      <c r="A8" s="121" t="s">
        <v>277</v>
      </c>
      <c r="B8" s="122" t="s">
        <v>778</v>
      </c>
      <c r="C8" s="122" t="s">
        <v>278</v>
      </c>
      <c r="D8" s="122" t="s">
        <v>279</v>
      </c>
      <c r="E8" s="240" t="s">
        <v>823</v>
      </c>
      <c r="F8" s="240"/>
      <c r="G8" s="240"/>
      <c r="H8" s="240"/>
      <c r="I8" s="123" t="s">
        <v>820</v>
      </c>
      <c r="J8" s="122" t="s">
        <v>819</v>
      </c>
      <c r="K8" s="241" t="s">
        <v>282</v>
      </c>
    </row>
    <row r="9" spans="1:13" ht="33" customHeight="1">
      <c r="A9" s="124"/>
      <c r="B9" s="125"/>
      <c r="C9" s="125"/>
      <c r="D9" s="125" t="s">
        <v>280</v>
      </c>
      <c r="E9" s="126">
        <v>2559</v>
      </c>
      <c r="F9" s="127"/>
      <c r="G9" s="126">
        <v>2560</v>
      </c>
      <c r="H9" s="126">
        <v>2561</v>
      </c>
      <c r="I9" s="128" t="s">
        <v>821</v>
      </c>
      <c r="J9" s="125"/>
      <c r="K9" s="242"/>
    </row>
    <row r="10" spans="1:13" ht="67.5" customHeight="1">
      <c r="A10" s="243">
        <v>1</v>
      </c>
      <c r="B10" s="229" t="s">
        <v>829</v>
      </c>
      <c r="C10" s="129" t="s">
        <v>830</v>
      </c>
      <c r="D10" s="229" t="s">
        <v>833</v>
      </c>
      <c r="E10" s="130">
        <v>10000</v>
      </c>
      <c r="F10" s="131"/>
      <c r="G10" s="130"/>
      <c r="H10" s="130"/>
      <c r="I10" s="225" t="s">
        <v>834</v>
      </c>
      <c r="J10" s="248" t="s">
        <v>835</v>
      </c>
      <c r="K10" s="229" t="s">
        <v>303</v>
      </c>
      <c r="M10" s="117"/>
    </row>
    <row r="11" spans="1:13" ht="114.75" customHeight="1">
      <c r="A11" s="244"/>
      <c r="B11" s="230"/>
      <c r="C11" s="132" t="s">
        <v>832</v>
      </c>
      <c r="D11" s="230"/>
      <c r="E11" s="133"/>
      <c r="F11" s="134"/>
      <c r="G11" s="133"/>
      <c r="H11" s="133"/>
      <c r="I11" s="226"/>
      <c r="J11" s="249"/>
      <c r="K11" s="230"/>
      <c r="M11" s="117"/>
    </row>
    <row r="12" spans="1:13" ht="123" customHeight="1">
      <c r="A12" s="244"/>
      <c r="B12" s="246"/>
      <c r="C12" s="132" t="s">
        <v>831</v>
      </c>
      <c r="D12" s="132"/>
      <c r="E12" s="135"/>
      <c r="F12" s="134"/>
      <c r="G12" s="135"/>
      <c r="H12" s="135"/>
      <c r="I12" s="227"/>
      <c r="J12" s="250"/>
      <c r="K12" s="230"/>
      <c r="M12" s="118"/>
    </row>
    <row r="13" spans="1:13" ht="144" customHeight="1">
      <c r="A13" s="245"/>
      <c r="B13" s="247"/>
      <c r="C13" s="136"/>
      <c r="D13" s="136"/>
      <c r="E13" s="137"/>
      <c r="F13" s="138"/>
      <c r="G13" s="137"/>
      <c r="H13" s="137"/>
      <c r="I13" s="228"/>
      <c r="J13" s="251"/>
      <c r="K13" s="231"/>
      <c r="L13">
        <v>61</v>
      </c>
    </row>
    <row r="14" spans="1:13" ht="31.5" customHeight="1">
      <c r="A14" s="233"/>
      <c r="B14" s="233"/>
      <c r="C14" s="233"/>
      <c r="D14" s="233"/>
      <c r="E14" s="233"/>
      <c r="F14" s="233"/>
      <c r="G14" s="233"/>
      <c r="H14" s="233"/>
      <c r="I14" s="233"/>
      <c r="J14" s="233"/>
      <c r="K14" s="233"/>
    </row>
    <row r="15" spans="1:13" ht="29.25" customHeight="1">
      <c r="A15" s="223"/>
      <c r="B15" s="233"/>
      <c r="C15" s="233"/>
      <c r="D15" s="233"/>
      <c r="E15" s="233"/>
      <c r="F15" s="233"/>
      <c r="G15" s="233"/>
      <c r="H15" s="233"/>
      <c r="I15" s="233"/>
      <c r="J15" s="233"/>
      <c r="K15" s="233"/>
    </row>
    <row r="16" spans="1:13" ht="29.25" customHeight="1">
      <c r="A16" s="120"/>
      <c r="B16" s="119"/>
      <c r="C16" s="119"/>
      <c r="D16" s="119"/>
      <c r="E16" s="119"/>
      <c r="F16" s="119"/>
      <c r="G16" s="119"/>
      <c r="H16" s="119"/>
      <c r="I16" s="119"/>
      <c r="J16" s="119"/>
      <c r="K16" s="119"/>
    </row>
    <row r="17" spans="1:11" ht="29.25" customHeight="1">
      <c r="A17" s="120"/>
      <c r="B17" s="119"/>
      <c r="C17" s="119"/>
      <c r="D17" s="119"/>
      <c r="E17" s="119"/>
      <c r="F17" s="119"/>
      <c r="G17" s="119"/>
      <c r="H17" s="119"/>
      <c r="I17" s="119"/>
      <c r="J17" s="119"/>
      <c r="K17" s="119"/>
    </row>
    <row r="18" spans="1:11" ht="29.25" customHeight="1">
      <c r="A18" s="120"/>
      <c r="B18" s="119"/>
      <c r="C18" s="119"/>
      <c r="D18" s="119"/>
      <c r="E18" s="119"/>
      <c r="F18" s="119"/>
      <c r="G18" s="119"/>
      <c r="H18" s="119"/>
      <c r="I18" s="119"/>
      <c r="J18" s="119"/>
      <c r="K18" s="119"/>
    </row>
    <row r="19" spans="1:11" ht="29.25" customHeight="1">
      <c r="A19" s="120"/>
      <c r="B19" s="119"/>
      <c r="C19" s="119"/>
      <c r="D19" s="119"/>
      <c r="E19" s="119"/>
      <c r="F19" s="119"/>
      <c r="G19" s="119"/>
      <c r="H19" s="119"/>
      <c r="I19" s="119"/>
      <c r="J19" s="119"/>
      <c r="K19" s="119"/>
    </row>
    <row r="20" spans="1:11" ht="29.25" customHeight="1">
      <c r="A20" s="120"/>
      <c r="B20" s="119"/>
      <c r="C20" s="119"/>
      <c r="D20" s="119"/>
      <c r="E20" s="119"/>
      <c r="F20" s="119"/>
      <c r="G20" s="119"/>
      <c r="H20" s="119"/>
      <c r="I20" s="119"/>
      <c r="J20" s="119"/>
      <c r="K20" s="119"/>
    </row>
    <row r="21" spans="1:11" ht="29.25" customHeight="1">
      <c r="A21" s="120"/>
      <c r="B21" s="119"/>
      <c r="C21" s="119"/>
      <c r="D21" s="119"/>
      <c r="E21" s="119"/>
      <c r="F21" s="119"/>
      <c r="G21" s="119"/>
      <c r="H21" s="119"/>
      <c r="I21" s="119"/>
      <c r="J21" s="119"/>
      <c r="K21" s="119"/>
    </row>
    <row r="22" spans="1:11" ht="29.25" customHeight="1">
      <c r="A22" s="120"/>
      <c r="B22" s="119"/>
      <c r="C22" s="119"/>
      <c r="D22" s="119"/>
      <c r="E22" s="119"/>
      <c r="F22" s="119"/>
      <c r="G22" s="119"/>
      <c r="H22" s="119"/>
      <c r="I22" s="119"/>
      <c r="J22" s="119"/>
      <c r="K22" s="119"/>
    </row>
    <row r="23" spans="1:11" ht="29.25" customHeight="1">
      <c r="A23" s="120"/>
      <c r="B23" s="119"/>
      <c r="C23" s="119"/>
      <c r="D23" s="119"/>
      <c r="E23" s="119"/>
      <c r="F23" s="119"/>
      <c r="G23" s="119"/>
      <c r="H23" s="119"/>
      <c r="I23" s="119"/>
      <c r="J23" s="119"/>
      <c r="K23" s="119"/>
    </row>
    <row r="24" spans="1:11" ht="29.25" customHeight="1">
      <c r="A24" s="120"/>
      <c r="B24" s="119"/>
      <c r="C24" s="119"/>
      <c r="D24" s="119"/>
      <c r="E24" s="119"/>
      <c r="F24" s="119"/>
      <c r="G24" s="119"/>
      <c r="H24" s="119"/>
      <c r="I24" s="119"/>
      <c r="J24" s="119"/>
      <c r="K24" s="119"/>
    </row>
    <row r="25" spans="1:11" ht="29.25" customHeight="1">
      <c r="A25" s="120"/>
      <c r="B25" s="119"/>
      <c r="C25" s="119"/>
      <c r="D25" s="119"/>
      <c r="E25" s="119"/>
      <c r="F25" s="119"/>
      <c r="G25" s="119"/>
      <c r="H25" s="119"/>
      <c r="I25" s="119"/>
      <c r="J25" s="119"/>
      <c r="K25" s="119"/>
    </row>
    <row r="26" spans="1:11" ht="29.25" customHeight="1">
      <c r="A26" s="120"/>
      <c r="B26" s="119"/>
      <c r="C26" s="119"/>
      <c r="D26" s="119"/>
      <c r="E26" s="119"/>
      <c r="F26" s="119"/>
      <c r="G26" s="119"/>
      <c r="H26" s="119"/>
      <c r="I26" s="119"/>
      <c r="J26" s="119"/>
      <c r="K26" s="119"/>
    </row>
    <row r="27" spans="1:11" ht="29.25" customHeight="1">
      <c r="A27" s="120"/>
      <c r="B27" s="119"/>
      <c r="C27" s="119"/>
      <c r="D27" s="119"/>
      <c r="E27" s="119"/>
      <c r="F27" s="119"/>
      <c r="G27" s="119"/>
      <c r="H27" s="119"/>
      <c r="I27" s="119"/>
      <c r="J27" s="119"/>
      <c r="K27" s="119"/>
    </row>
    <row r="28" spans="1:11" ht="29.25" customHeight="1">
      <c r="A28" s="120"/>
      <c r="B28" s="119"/>
      <c r="C28" s="119"/>
      <c r="D28" s="119"/>
      <c r="E28" s="119"/>
      <c r="F28" s="119"/>
      <c r="G28" s="119"/>
      <c r="H28" s="119"/>
      <c r="I28" s="119"/>
      <c r="J28" s="119"/>
      <c r="K28" s="119"/>
    </row>
    <row r="29" spans="1:11" ht="29.25" customHeight="1">
      <c r="A29" s="120"/>
      <c r="B29" s="119"/>
      <c r="C29" s="119"/>
      <c r="D29" s="119"/>
      <c r="E29" s="119"/>
      <c r="F29" s="119"/>
      <c r="G29" s="119"/>
      <c r="H29" s="119"/>
      <c r="I29" s="119"/>
      <c r="J29" s="119"/>
      <c r="K29" s="119"/>
    </row>
    <row r="30" spans="1:11" ht="29.25" customHeight="1">
      <c r="A30" s="120"/>
      <c r="B30" s="119"/>
      <c r="C30" s="119"/>
      <c r="D30" s="119"/>
      <c r="E30" s="119"/>
      <c r="F30" s="119"/>
      <c r="G30" s="119"/>
      <c r="H30" s="119"/>
      <c r="I30" s="119"/>
      <c r="J30" s="119"/>
      <c r="K30" s="119"/>
    </row>
    <row r="31" spans="1:11" ht="29.25" customHeight="1">
      <c r="A31" s="120"/>
      <c r="B31" s="119"/>
      <c r="C31" s="119"/>
      <c r="D31" s="119"/>
      <c r="E31" s="119"/>
      <c r="F31" s="119"/>
      <c r="G31" s="119"/>
      <c r="H31" s="119"/>
      <c r="I31" s="119"/>
      <c r="J31" s="119"/>
      <c r="K31" s="119"/>
    </row>
    <row r="32" spans="1:11" ht="29.25" customHeight="1">
      <c r="A32" s="120"/>
      <c r="B32" s="119"/>
      <c r="C32" s="119"/>
      <c r="D32" s="119"/>
      <c r="E32" s="119"/>
      <c r="F32" s="119"/>
      <c r="G32" s="119"/>
      <c r="H32" s="119"/>
      <c r="I32" s="119"/>
      <c r="J32" s="119"/>
      <c r="K32" s="119"/>
    </row>
    <row r="33" spans="1:11" ht="29.25" customHeight="1">
      <c r="A33" s="120"/>
      <c r="B33" s="119"/>
      <c r="C33" s="119"/>
      <c r="D33" s="119"/>
      <c r="E33" s="119"/>
      <c r="F33" s="119"/>
      <c r="G33" s="119"/>
      <c r="H33" s="119"/>
      <c r="I33" s="119"/>
      <c r="J33" s="119"/>
      <c r="K33" s="119"/>
    </row>
    <row r="34" spans="1:11" ht="29.25" customHeight="1">
      <c r="A34" s="120"/>
      <c r="B34" s="119"/>
      <c r="C34" s="119"/>
      <c r="D34" s="119"/>
      <c r="E34" s="119"/>
      <c r="F34" s="119"/>
      <c r="G34" s="119"/>
      <c r="H34" s="119"/>
      <c r="I34" s="119"/>
      <c r="J34" s="119"/>
      <c r="K34" s="119"/>
    </row>
    <row r="35" spans="1:11" ht="29.25" customHeight="1">
      <c r="A35" s="120"/>
      <c r="B35" s="119"/>
      <c r="C35" s="119"/>
      <c r="D35" s="119"/>
      <c r="E35" s="119"/>
      <c r="F35" s="119"/>
      <c r="G35" s="119"/>
      <c r="H35" s="119"/>
      <c r="I35" s="119"/>
      <c r="J35" s="119"/>
      <c r="K35" s="119"/>
    </row>
    <row r="36" spans="1:11" s="224" customFormat="1" ht="30" customHeight="1">
      <c r="A36" s="223"/>
    </row>
    <row r="37" spans="1:11" s="115" customFormat="1" ht="32.25" customHeight="1">
      <c r="A37" s="232"/>
      <c r="B37" s="232"/>
      <c r="C37" s="232"/>
      <c r="D37" s="232"/>
      <c r="E37" s="232"/>
      <c r="F37" s="232"/>
      <c r="G37" s="232"/>
      <c r="H37" s="232"/>
      <c r="I37" s="232"/>
      <c r="J37" s="232"/>
      <c r="K37" s="232"/>
    </row>
  </sheetData>
  <mergeCells count="19">
    <mergeCell ref="E8:H8"/>
    <mergeCell ref="K8:K9"/>
    <mergeCell ref="A10:A13"/>
    <mergeCell ref="B10:B13"/>
    <mergeCell ref="J10:J13"/>
    <mergeCell ref="A1:K1"/>
    <mergeCell ref="A2:K2"/>
    <mergeCell ref="A3:K3"/>
    <mergeCell ref="A6:K6"/>
    <mergeCell ref="A7:K7"/>
    <mergeCell ref="A4:K4"/>
    <mergeCell ref="A5:K5"/>
    <mergeCell ref="A36:XFD36"/>
    <mergeCell ref="I10:I13"/>
    <mergeCell ref="D10:D11"/>
    <mergeCell ref="K10:K13"/>
    <mergeCell ref="A37:K37"/>
    <mergeCell ref="A14:K14"/>
    <mergeCell ref="A15:K15"/>
  </mergeCells>
  <pageMargins left="0.15748031496062992" right="0.15748031496062992" top="0.23622047244094488" bottom="0" header="0.19685039370078741" footer="0.15748031496062992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topLeftCell="A31" workbookViewId="0">
      <selection sqref="A1:J268"/>
    </sheetView>
  </sheetViews>
  <sheetFormatPr defaultRowHeight="12.7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4</vt:i4>
      </vt:variant>
    </vt:vector>
  </HeadingPairs>
  <TitlesOfParts>
    <vt:vector size="9" baseType="lpstr">
      <vt:lpstr>ส่วนที่ 5</vt:lpstr>
      <vt:lpstr>รายละเอียดโครงการ</vt:lpstr>
      <vt:lpstr>รายละเอียดโครงการปี 59</vt:lpstr>
      <vt:lpstr>Sheet2</vt:lpstr>
      <vt:lpstr>Sheet1</vt:lpstr>
      <vt:lpstr>'รายละเอียดโครงการปี 59'!Print_Area</vt:lpstr>
      <vt:lpstr>รายละเอียดโครงการ!Print_Titles</vt:lpstr>
      <vt:lpstr>'รายละเอียดโครงการปี 59'!Print_Titles</vt:lpstr>
      <vt:lpstr>'ส่วนที่ 5'!Print_Titles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cp:lastPrinted>2015-12-15T02:35:54Z</cp:lastPrinted>
  <dcterms:created xsi:type="dcterms:W3CDTF">2012-03-05T02:44:24Z</dcterms:created>
  <dcterms:modified xsi:type="dcterms:W3CDTF">2015-12-16T01:31:15Z</dcterms:modified>
</cp:coreProperties>
</file>