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5"/>
  </bookViews>
  <sheets>
    <sheet name="ก.พ. 60" sheetId="1" r:id="rId1"/>
    <sheet name="งบทดลอง" sheetId="7" r:id="rId2"/>
    <sheet name="หมายเหตุ 1" sheetId="13" r:id="rId3"/>
    <sheet name="หมายเหตุ 2" sheetId="5" r:id="rId4"/>
    <sheet name="กระดาษทำการจ่ายจากรายรับ" sheetId="10" r:id="rId5"/>
    <sheet name="กระดาษทำการเงินสะสม" sheetId="9" r:id="rId6"/>
    <sheet name="กระดาษทำการโอน งปม." sheetId="12" r:id="rId7"/>
    <sheet name="Sheet1 (2)" sheetId="8" r:id="rId8"/>
    <sheet name="Sheet1" sheetId="2" r:id="rId9"/>
  </sheets>
  <definedNames>
    <definedName name="_xlnm.Print_Titles" localSheetId="0">'ก.พ. 60'!$1:$4</definedName>
    <definedName name="_xlnm.Print_Titles" localSheetId="5">กระดาษทำการเงินสะสม!$1:$2</definedName>
    <definedName name="_xlnm.Print_Titles" localSheetId="4">กระดาษทำการจ่ายจากรายรับ!$A:$O,กระดาษทำการจ่ายจากรายรับ!$8:$12</definedName>
    <definedName name="_xlnm.Print_Titles" localSheetId="6">'กระดาษทำการโอน งปม.'!$1:$1</definedName>
    <definedName name="_xlnm.Print_Titles" localSheetId="1">งบทดลอง!$1:$6</definedName>
  </definedNames>
  <calcPr calcId="124519"/>
</workbook>
</file>

<file path=xl/calcChain.xml><?xml version="1.0" encoding="utf-8"?>
<calcChain xmlns="http://schemas.openxmlformats.org/spreadsheetml/2006/main">
  <c r="N70" i="10"/>
  <c r="M70"/>
  <c r="L70"/>
  <c r="K70"/>
  <c r="J70"/>
  <c r="I70"/>
  <c r="P70" s="1"/>
  <c r="H70"/>
  <c r="G70"/>
  <c r="N69"/>
  <c r="M69"/>
  <c r="L69"/>
  <c r="K69"/>
  <c r="J69"/>
  <c r="I69"/>
  <c r="H69"/>
  <c r="P69" s="1"/>
  <c r="G69"/>
  <c r="O70"/>
  <c r="O69"/>
  <c r="P68"/>
  <c r="P67"/>
  <c r="O67"/>
  <c r="N67"/>
  <c r="M67"/>
  <c r="L67"/>
  <c r="K67"/>
  <c r="J67"/>
  <c r="I67"/>
  <c r="H67"/>
  <c r="G67"/>
  <c r="P64"/>
  <c r="P63"/>
  <c r="O63"/>
  <c r="N63"/>
  <c r="M63"/>
  <c r="L63"/>
  <c r="K63"/>
  <c r="J63"/>
  <c r="I63"/>
  <c r="H63"/>
  <c r="G63"/>
  <c r="P61"/>
  <c r="P60"/>
  <c r="O60"/>
  <c r="N60"/>
  <c r="M60"/>
  <c r="L60"/>
  <c r="K60"/>
  <c r="J60"/>
  <c r="I60"/>
  <c r="H60"/>
  <c r="G60"/>
  <c r="P54"/>
  <c r="P53"/>
  <c r="O53"/>
  <c r="N53"/>
  <c r="M53"/>
  <c r="L53"/>
  <c r="K53"/>
  <c r="J53"/>
  <c r="I53"/>
  <c r="H53"/>
  <c r="G53"/>
  <c r="P46"/>
  <c r="P45"/>
  <c r="O45"/>
  <c r="N45"/>
  <c r="M45"/>
  <c r="L45"/>
  <c r="K45"/>
  <c r="J45"/>
  <c r="I45"/>
  <c r="H45"/>
  <c r="G45"/>
  <c r="P40"/>
  <c r="P39"/>
  <c r="O39"/>
  <c r="N39"/>
  <c r="M39"/>
  <c r="L39"/>
  <c r="K39"/>
  <c r="J39"/>
  <c r="I39"/>
  <c r="H39"/>
  <c r="G39"/>
  <c r="P34"/>
  <c r="P33"/>
  <c r="O33"/>
  <c r="N33"/>
  <c r="M33"/>
  <c r="L33"/>
  <c r="K33"/>
  <c r="J33"/>
  <c r="I33"/>
  <c r="H33"/>
  <c r="G33"/>
  <c r="P27"/>
  <c r="P26"/>
  <c r="O26"/>
  <c r="N26"/>
  <c r="M26"/>
  <c r="L26"/>
  <c r="K26"/>
  <c r="J26"/>
  <c r="I26"/>
  <c r="H26"/>
  <c r="G26"/>
  <c r="P20"/>
  <c r="P19"/>
  <c r="O19"/>
  <c r="N19"/>
  <c r="F77" i="13" l="1"/>
  <c r="E77"/>
  <c r="D77"/>
  <c r="F52"/>
  <c r="E52"/>
  <c r="D52"/>
  <c r="F36"/>
  <c r="E36"/>
  <c r="D36"/>
  <c r="F33"/>
  <c r="E33"/>
  <c r="D33"/>
  <c r="F29"/>
  <c r="E29"/>
  <c r="D29"/>
  <c r="F26"/>
  <c r="E26"/>
  <c r="D26"/>
  <c r="F23"/>
  <c r="E23"/>
  <c r="D23"/>
  <c r="F13"/>
  <c r="E13"/>
  <c r="D13"/>
  <c r="D78" s="1"/>
  <c r="E78" l="1"/>
  <c r="F78"/>
  <c r="G15" i="5" l="1"/>
</calcChain>
</file>

<file path=xl/sharedStrings.xml><?xml version="1.0" encoding="utf-8"?>
<sst xmlns="http://schemas.openxmlformats.org/spreadsheetml/2006/main" count="827" uniqueCount="427">
  <si>
    <t>องค์การบริหารส่วนตำบลฉลอง</t>
  </si>
  <si>
    <t>รายงานรับ-จ่ายเงิน</t>
  </si>
  <si>
    <t>ปีงบประมาณ 2560 ประจำเดือน กุมภาพันธ์ พ.ศ.2560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</si>
  <si>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</si>
  <si>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</si>
  <si>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</si>
  <si>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</si>
  <si>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</si>
  <si>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</si>
  <si>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</si>
  <si>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</si>
  <si>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</si>
  <si>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</si>
  <si>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</si>
  <si>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129,500.00</t>
  </si>
  <si>
    <t>0.00</t>
  </si>
  <si>
    <t>18,414.28</t>
  </si>
  <si>
    <t>หมวดภาษีอากร</t>
  </si>
  <si>
    <t xml:space="preserve"> 411000    </t>
  </si>
  <si>
    <t>18,015.55</t>
  </si>
  <si>
    <t>46,500.00</t>
  </si>
  <si>
    <t>40,857.20</t>
  </si>
  <si>
    <t>หมวดค่าธรรมเนียม ค่าปรับ และใบอนุญาต</t>
  </si>
  <si>
    <t xml:space="preserve"> 412000    </t>
  </si>
  <si>
    <t>1,177.60</t>
  </si>
  <si>
    <t>170,000.00</t>
  </si>
  <si>
    <t>41,308.95</t>
  </si>
  <si>
    <t>หมวดรายได้จากทรัพย์สิน</t>
  </si>
  <si>
    <t xml:space="preserve"> 413000    </t>
  </si>
  <si>
    <t>81,500.00</t>
  </si>
  <si>
    <t>15,300.00</t>
  </si>
  <si>
    <t>หมวดรายได้เบ็ดเตล็ด</t>
  </si>
  <si>
    <t xml:space="preserve"> 415000    </t>
  </si>
  <si>
    <t>15,572,500.00</t>
  </si>
  <si>
    <t>6,095,291.33</t>
  </si>
  <si>
    <t>หมวดภาษีจัดสรร</t>
  </si>
  <si>
    <t xml:space="preserve"> 421000    </t>
  </si>
  <si>
    <t>1,443,137.63</t>
  </si>
  <si>
    <t>24,400,000.00</t>
  </si>
  <si>
    <t>12,184,405.00</t>
  </si>
  <si>
    <t>หมวดเงินอุดหนุนทั่วไป</t>
  </si>
  <si>
    <t xml:space="preserve"> 431000    </t>
  </si>
  <si>
    <t>40,400,000.00</t>
  </si>
  <si>
    <t>18,395,576.76</t>
  </si>
  <si>
    <t>รวม</t>
  </si>
  <si>
    <t xml:space="preserve">          </t>
  </si>
  <si>
    <t>1,462,330.78</t>
  </si>
  <si>
    <t>1,182,000.00</t>
  </si>
  <si>
    <t>หมวดเงินอุดหนุนระบุวัตถุประสงค์/เฉพาะกิจ</t>
  </si>
  <si>
    <t xml:space="preserve"> 441000    </t>
  </si>
  <si>
    <t>41,582,000.00</t>
  </si>
  <si>
    <t>11,544.00</t>
  </si>
  <si>
    <t>ลูกหนี้เงินยืม</t>
  </si>
  <si>
    <t>87,000.00</t>
  </si>
  <si>
    <t>ลูกหนี้เงินทุนโครงการเศรษฐกิจชุมชน</t>
  </si>
  <si>
    <t>18,000.00</t>
  </si>
  <si>
    <t>88,756.23</t>
  </si>
  <si>
    <t>เงินรับฝากภาษีหัก ณ ที่จ่าย</t>
  </si>
  <si>
    <t>5,206.22</t>
  </si>
  <si>
    <t>682.32</t>
  </si>
  <si>
    <t>เงินรับฝากส่วนลดในการจัดเก็บภาษีบำรุงท้องที่ 6%</t>
  </si>
  <si>
    <t>656.85</t>
  </si>
  <si>
    <t>83,940.00</t>
  </si>
  <si>
    <t>เงินรับฝากประกันสัญญา</t>
  </si>
  <si>
    <t>59,340.00</t>
  </si>
  <si>
    <t>21,524.00</t>
  </si>
  <si>
    <t>เงินรับฝากประกันสังคม</t>
  </si>
  <si>
    <t>4,936.00</t>
  </si>
  <si>
    <t>442,324.00</t>
  </si>
  <si>
    <t>เงินรับฝากค่าใช้จ่ายอื่น</t>
  </si>
  <si>
    <t>95,656.00</t>
  </si>
  <si>
    <t>355.00</t>
  </si>
  <si>
    <t>เงินรับฝากเงินทุนโครงการเศรษฐกิจชุมชน</t>
  </si>
  <si>
    <t>18.00</t>
  </si>
  <si>
    <t>520.00</t>
  </si>
  <si>
    <t>เงินรับฝากอื่น ๆ</t>
  </si>
  <si>
    <t>13,001.08</t>
  </si>
  <si>
    <t>เงินสะสม</t>
  </si>
  <si>
    <t xml:space="preserve"> 310000    </t>
  </si>
  <si>
    <t>749,646.63</t>
  </si>
  <si>
    <t>183,813.07</t>
  </si>
  <si>
    <t>19,145,223.39</t>
  </si>
  <si>
    <t>รวมรายรับ</t>
  </si>
  <si>
    <t>1,646,143.85</t>
  </si>
  <si>
    <t>17,745,984.00</t>
  </si>
  <si>
    <t>5,620,146.00</t>
  </si>
  <si>
    <t>งบกลาง</t>
  </si>
  <si>
    <t>1,070,472.00</t>
  </si>
  <si>
    <t>2,657,520.00</t>
  </si>
  <si>
    <t>1,071,300.00</t>
  </si>
  <si>
    <t>เงินเดือน (ฝ่ายการเมือง)</t>
  </si>
  <si>
    <t>214,260.00</t>
  </si>
  <si>
    <t>6,102,720.00</t>
  </si>
  <si>
    <t>2,328,499.00</t>
  </si>
  <si>
    <t>เงินเดือน (ฝ่ายประจำ)</t>
  </si>
  <si>
    <t>471,915.00</t>
  </si>
  <si>
    <t>602,000.00</t>
  </si>
  <si>
    <t>91,410.00</t>
  </si>
  <si>
    <t>ค่าตอบแทน</t>
  </si>
  <si>
    <t>20,550.00</t>
  </si>
  <si>
    <t>4,323,200.00</t>
  </si>
  <si>
    <t>591,073.60</t>
  </si>
  <si>
    <t>ค่าใช้สอย</t>
  </si>
  <si>
    <t>2,806,276.00</t>
  </si>
  <si>
    <t>777,240.55</t>
  </si>
  <si>
    <t>ค่าวัสดุ</t>
  </si>
  <si>
    <t>435,106.50</t>
  </si>
  <si>
    <t>378,400.00</t>
  </si>
  <si>
    <t>113,424.62</t>
  </si>
  <si>
    <t>ค่าสาธารณูปโภค</t>
  </si>
  <si>
    <t>20,819.77</t>
  </si>
  <si>
    <t>1,149,900.00</t>
  </si>
  <si>
    <t>124,606.10</t>
  </si>
  <si>
    <t>ค่าครุภัณฑ์</t>
  </si>
  <si>
    <t>21,150.00</t>
  </si>
  <si>
    <t>2,626,000.00</t>
  </si>
  <si>
    <t>3,808,000.00</t>
  </si>
  <si>
    <t>ค่าที่ดินและสิ่งก่อสร้าง</t>
  </si>
  <si>
    <t>25,000.00</t>
  </si>
  <si>
    <t>รายจ่ายอื่น</t>
  </si>
  <si>
    <t>1,983,000.00</t>
  </si>
  <si>
    <t>852,000.00</t>
  </si>
  <si>
    <t>เงินอุดหนุน</t>
  </si>
  <si>
    <t>11,569,699.87</t>
  </si>
  <si>
    <t>39,844.00</t>
  </si>
  <si>
    <t>28,300.00</t>
  </si>
  <si>
    <t>1,689,580.48</t>
  </si>
  <si>
    <t>รายจ่ายค้างจ่าย</t>
  </si>
  <si>
    <t>16,600.00</t>
  </si>
  <si>
    <t>ฎีกาค้างจ่าย</t>
  </si>
  <si>
    <t>126,447.88</t>
  </si>
  <si>
    <t>8,985.80</t>
  </si>
  <si>
    <t>2,580.00</t>
  </si>
  <si>
    <t>98,000.00</t>
  </si>
  <si>
    <t>เงินรับฝากประกันซอง</t>
  </si>
  <si>
    <t>217,239.70</t>
  </si>
  <si>
    <t>3,400.00</t>
  </si>
  <si>
    <t>16,588.00</t>
  </si>
  <si>
    <t>4,272.00</t>
  </si>
  <si>
    <t>44,205.00</t>
  </si>
  <si>
    <t>เงินรับฝากเงินรอคืนจังหวัด</t>
  </si>
  <si>
    <t>6,689,100.00</t>
  </si>
  <si>
    <t>9,383,029.06</t>
  </si>
  <si>
    <t>143,193.80</t>
  </si>
  <si>
    <t>20,952,728.93</t>
  </si>
  <si>
    <t>รวมรายจ่าย</t>
  </si>
  <si>
    <t>รายรับสูงกว่า (ต่ำกว่า) รายจ่าย</t>
  </si>
  <si>
    <t>27,357,692.27</t>
  </si>
  <si>
    <t>ยอดยกไป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</si>
  <si>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</si>
  <si>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</si>
  <si>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</si>
  <si>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</si>
  <si>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</si>
  <si>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</si>
  <si>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</si>
  <si>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</si>
  <si>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</si>
  <si>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</si>
  <si>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</si>
  <si>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</si>
  <si>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</si>
  <si>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</si>
  <si>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</si>
  <si>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</si>
  <si>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</si>
  <si>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</si>
  <si>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</si>
  <si>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</si>
  <si>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</si>
  <si>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</si>
  <si>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</si>
  <si>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</si>
  <si>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</si>
  <si>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</si>
  <si>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</si>
  <si>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</si>
  <si>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</si>
  <si>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</si>
  <si>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</si>
  <si>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</si>
  <si>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</si>
  <si>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</si>
  <si>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</si>
  <si>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</si>
  <si>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</si>
  <si>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</si>
  <si>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</si>
  <si>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</si>
  <si>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</si>
  <si>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</si>
  <si>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</si>
  <si>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</si>
  <si>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</si>
  <si>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</si>
  <si>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</si>
  <si>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</si>
  <si>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</si>
  <si>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</si>
  <si>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</si>
  <si>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</si>
  <si>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</si>
  <si>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</si>
  <si>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</si>
  <si>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</si>
  <si>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</si>
  <si>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</si>
  <si>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</si>
  <si>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</si>
  <si>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</si>
  <si>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</si>
  <si>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</si>
  <si>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</si>
  <si>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รวมรายรับทั้งสิ้น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</si>
  <si>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</si>
  <si>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</si>
  <si>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</si>
  <si>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</si>
  <si>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</si>
  <si>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</si>
  <si>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</si>
  <si>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</si>
  <si>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</si>
  <si>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</si>
  <si>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</si>
  <si>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</si>
  <si>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</si>
  <si>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</si>
  <si>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</si>
  <si>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</si>
  <si>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</si>
  <si>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</si>
  <si>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</si>
  <si>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</si>
  <si>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</si>
  <si>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</si>
  <si>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</si>
  <si>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</si>
  <si>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</si>
  <si>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</si>
  <si>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ค่าก่อสร้างสิ่งสาธารณูปโภค</t>
  </si>
  <si>
    <t>งบทดลอง</t>
  </si>
  <si>
    <t>ปีงบประมาณ 2560</t>
  </si>
  <si>
    <t>ณ วันที่ 28 กุมภาพันธ์ 2560</t>
  </si>
  <si>
    <t>เดบิต</t>
  </si>
  <si>
    <t>เครดิต</t>
  </si>
  <si>
    <t>เงินสด</t>
  </si>
  <si>
    <t>เงินฝาก-ออมทรัพย์/เผื่อเรียก(01-315-2-31986-7)</t>
  </si>
  <si>
    <t xml:space="preserve">110201            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</si>
  <si>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</si>
  <si>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</si>
  <si>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</si>
  <si>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รายจ่ายค้างจ่ายระหว่างดำเนินการ</t>
  </si>
  <si>
    <t>เงินรับฝากอื่นๆ เงินประกันสัญญา</t>
  </si>
  <si>
    <t xml:space="preserve">310000              </t>
  </si>
  <si>
    <t>เงินทุนสำรองเงินสะสม</t>
  </si>
  <si>
    <t xml:space="preserve">320000              </t>
  </si>
  <si>
    <t xml:space="preserve">411001              </t>
  </si>
  <si>
    <t xml:space="preserve">411002              </t>
  </si>
  <si>
    <t xml:space="preserve">412103              </t>
  </si>
  <si>
    <t xml:space="preserve">412128              </t>
  </si>
  <si>
    <t>ค่าธรรมเนียมอื่น ๆ</t>
  </si>
  <si>
    <t xml:space="preserve">412199              </t>
  </si>
  <si>
    <t xml:space="preserve">412202              </t>
  </si>
  <si>
    <t xml:space="preserve">412210              </t>
  </si>
  <si>
    <t xml:space="preserve">412399              </t>
  </si>
  <si>
    <t xml:space="preserve">413003              </t>
  </si>
  <si>
    <t xml:space="preserve">415004              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</si>
  <si>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</si>
  <si>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</si>
  <si>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</si>
  <si>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</si>
  <si>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</si>
  <si>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 xml:space="preserve">421005              </t>
  </si>
  <si>
    <t xml:space="preserve">421006              </t>
  </si>
  <si>
    <t xml:space="preserve">421007              </t>
  </si>
  <si>
    <t xml:space="preserve">421011              </t>
  </si>
  <si>
    <t xml:space="preserve">421012              </t>
  </si>
  <si>
    <t>ค่าภาคหลวงปิโตรเลียม</t>
  </si>
  <si>
    <t xml:space="preserve">421013              </t>
  </si>
  <si>
    <t xml:space="preserve">421014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</si>
  <si>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</si>
  <si>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</si>
  <si>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</si>
  <si>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</si>
  <si>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</si>
  <si>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</si>
  <si>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</si>
  <si>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</si>
  <si>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</si>
  <si>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</si>
  <si>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</si>
  <si>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541000              </t>
  </si>
  <si>
    <t xml:space="preserve">561000              </t>
  </si>
  <si>
    <t>กระดาษทำการกระทบยอดรายจ่าย (จ่ายจากเงินสะสม)</t>
  </si>
  <si>
    <t>ประจำเดือน  กุมภาพันธ์ ปีงบประมาณ พ.ศ.  2560</t>
  </si>
  <si>
    <t>แผนงานการรักษาความสงบภายใน</t>
  </si>
  <si>
    <t>แผนงานเคหะและชุมชน</t>
  </si>
  <si>
    <t>00120</t>
  </si>
  <si>
    <t>00240</t>
  </si>
  <si>
    <t>งานบริหารทั่วไปเกี่ยวกับการรักษาความสงบภายใน</t>
  </si>
  <si>
    <t>งานบริหารทั่วไปเกี่ยวกับเคหะและชุมชน</t>
  </si>
  <si>
    <t>งานไฟฟ้าถนน</t>
  </si>
  <si>
    <t>แผนงาน / งาน</t>
  </si>
  <si>
    <t>หมวด / ประเภทรายจ่าย</t>
  </si>
  <si>
    <t>00121</t>
  </si>
  <si>
    <t>00241</t>
  </si>
  <si>
    <t>00242</t>
  </si>
  <si>
    <t>รายจ่ายเกี่ยวเนื่องกับการปฏิบัติราชการที่ไม่เข้าลักษณะรายจ่ายหมวดอื่นๆ</t>
  </si>
  <si>
    <t>320300</t>
  </si>
  <si>
    <t>รวมเดือนนี้</t>
  </si>
  <si>
    <t>รวมตั้งแต่ต้นปี</t>
  </si>
  <si>
    <t>421000</t>
  </si>
  <si>
    <t>รวมทั้งสิ้นเดือนนี้</t>
  </si>
  <si>
    <t>รวมทั้งสิ้นตั้งแต่ต้นปี</t>
  </si>
  <si>
    <t>แผนงานบริหารงานทั่วไป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</si>
  <si>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</si>
  <si>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</si>
  <si>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</si>
  <si>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</si>
  <si>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</si>
  <si>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</si>
  <si>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</si>
  <si>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</si>
  <si>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</si>
  <si>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</si>
  <si>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</si>
  <si>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</si>
  <si>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</si>
  <si>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</si>
  <si>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งานศาสนาวัฒนธรรมท้องถิ่น</t>
  </si>
  <si>
    <t>00111</t>
  </si>
  <si>
    <t>00113</t>
  </si>
  <si>
    <t>00211</t>
  </si>
  <si>
    <t>00212</t>
  </si>
  <si>
    <t>00252</t>
  </si>
  <si>
    <t>00263</t>
  </si>
  <si>
    <t>00411</t>
  </si>
  <si>
    <t>เงินสมทบกองทุนประกันสังคม</t>
  </si>
  <si>
    <t>110300</t>
  </si>
  <si>
    <t>เงินงบประมาณ</t>
  </si>
  <si>
    <t>เบี้ยยังชีพผู้สูงอายุ</t>
  </si>
  <si>
    <t>110700</t>
  </si>
  <si>
    <t>เบี้ยยังชีพคนพิการ</t>
  </si>
  <si>
    <t>110800</t>
  </si>
  <si>
    <t>เบี้ยยังชีพผู้ป่วยเอดส์</t>
  </si>
  <si>
    <t>110900</t>
  </si>
  <si>
    <t>รายจ่ายตามข้อผูกพัน</t>
  </si>
  <si>
    <t>111100</t>
  </si>
  <si>
    <t>เงินสมทบกองทุนบำเหน็จบำนาญข้าราชการส่วนท้องถิ่น (กบท.)</t>
  </si>
  <si>
    <t>120100</t>
  </si>
  <si>
    <t>เงินเดือนนายก/รองนายก</t>
  </si>
  <si>
    <t>210100</t>
  </si>
  <si>
    <t>เงินค่าตอบแทนประจำตำแหน่งนายก/รองนายก</t>
  </si>
  <si>
    <t>210200</t>
  </si>
  <si>
    <t>เงินค่าตอบแทนพิเศษนายก/รองนายก</t>
  </si>
  <si>
    <t>210300</t>
  </si>
  <si>
    <t>เงินค่าตอบแทนเลขานุการ/ที่ปรึกษานายกเทศมนตรี นายกองค์การบริหารส่วนตำบล</t>
  </si>
  <si>
    <t>210400</t>
  </si>
  <si>
    <t>เงินค่าตอบแทนสมาชิกสภาองค์กรปกครองส่วนท้องถิ่น</t>
  </si>
  <si>
    <t>210600</t>
  </si>
  <si>
    <t>เงินเดือนพนักงาน</t>
  </si>
  <si>
    <t>220100</t>
  </si>
  <si>
    <t>เงินเพิ่มต่าง ๆ ของพนักงาน</t>
  </si>
  <si>
    <t>220200</t>
  </si>
  <si>
    <t>เงินประจำตำแหน่ง</t>
  </si>
  <si>
    <t>220300</t>
  </si>
  <si>
    <t>ค่าตอบแทนพนักงานจ้าง</t>
  </si>
  <si>
    <t>220700</t>
  </si>
  <si>
    <t>เงินเพิ่มต่าง ๆของพนักงานจ้าง</t>
  </si>
  <si>
    <t>220800</t>
  </si>
  <si>
    <t>ค่าตอบแทนผู้ปฏิบัติราชการอันเป็นประโยชน์แก่องค์กรปกครองส่วนท้องถิ่น</t>
  </si>
  <si>
    <t>310100</t>
  </si>
  <si>
    <t>ค่าตอบแทนการปฏิบัติงานนอกเวลาราชการ</t>
  </si>
  <si>
    <t>310300</t>
  </si>
  <si>
    <t>ค่าเช่าบ้าน</t>
  </si>
  <si>
    <t>310400</t>
  </si>
  <si>
    <t>เงินช่วยเหลือการศึกษาบุตร</t>
  </si>
  <si>
    <t>310500</t>
  </si>
  <si>
    <t>รายจ่ายเพื่อให้ได้มาซึ่งบริการ</t>
  </si>
  <si>
    <t>320100</t>
  </si>
  <si>
    <t>รายจ่ายเกี่ยวกับการรับรองและพิธีการ</t>
  </si>
  <si>
    <t>320200</t>
  </si>
  <si>
    <t>ค่าบำรุงรักษาและซ่อมแซม</t>
  </si>
  <si>
    <t>320400</t>
  </si>
  <si>
    <t>วัสดุสำนักงาน</t>
  </si>
  <si>
    <t>330100</t>
  </si>
  <si>
    <t>วัสดุงานบ้านงานครัว</t>
  </si>
  <si>
    <t>330300</t>
  </si>
  <si>
    <t>วัสดุก่อสร้าง</t>
  </si>
  <si>
    <t>330600</t>
  </si>
  <si>
    <t>วัสดุยานพาหนะและขนส่ง</t>
  </si>
  <si>
    <t>330700</t>
  </si>
  <si>
    <t>วัสดุเชื้อเพลิงและหล่อลื่น</t>
  </si>
  <si>
    <t>330800</t>
  </si>
  <si>
    <t>วัสดุคอมพิวเตอร์</t>
  </si>
  <si>
    <t>331400</t>
  </si>
  <si>
    <t>ค่าไฟฟ้า</t>
  </si>
  <si>
    <t>340100</t>
  </si>
  <si>
    <t>ค่าน้ำประปา ค่าน้ำบาดาล</t>
  </si>
  <si>
    <t>340200</t>
  </si>
  <si>
    <t>ค่าบริการโทรศัพท์</t>
  </si>
  <si>
    <t>340300</t>
  </si>
  <si>
    <t>ค่าบริการไปรษณีย์</t>
  </si>
  <si>
    <t>340400</t>
  </si>
  <si>
    <t>ค่าบริการสื่อสารและโทรคมนาคม</t>
  </si>
  <si>
    <t>340500</t>
  </si>
  <si>
    <t>ค่าบำรุงรักษาและปรับปรุงครุภัณฑ์</t>
  </si>
  <si>
    <t>411800</t>
  </si>
  <si>
    <t>เงินอุดหนุนองค์กรปกครองส่วนท้องถิ่น</t>
  </si>
  <si>
    <t>610100</t>
  </si>
  <si>
    <t>เงินอุดหนุนส่วนราชการ</t>
  </si>
  <si>
    <t>610200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</si>
  <si>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</si>
  <si>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</si>
  <si>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เดือนกุมภาพันธ์ ถึงเดือนกุมภาพันธ์   ปีงบประมาณ 2560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</si>
  <si>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</si>
  <si>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</si>
  <si>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</si>
  <si>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รวมเงินเดือน (ฝ่ายประจำ)</t>
  </si>
  <si>
    <t>รวมค่าตอบแทน</t>
  </si>
  <si>
    <t>(100,000.00)</t>
  </si>
  <si>
    <t>100,000.00</t>
  </si>
  <si>
    <t>รวมค่าใช้สอย</t>
  </si>
  <si>
    <t>ณ  28 กุมพาภันธ์ 2560</t>
  </si>
  <si>
    <t>กระดาษทำการกระทบยอดรายจ่ายตามงบประมาณ (จ่ายจากรายรับ)</t>
  </si>
  <si>
    <t>ประจำเดือนกุมภาพันธ์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</si>
</sst>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25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b/>
      <sz val="10"/>
      <color rgb="FFFF0000"/>
      <name val="Microsoft Sans Serif"/>
      <family val="2"/>
    </font>
    <font>
      <sz val="10"/>
      <color rgb="FF00008B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1"/>
      <color rgb="FF000000"/>
      <name val="Microsoft Sans Serif"/>
      <family val="2"/>
    </font>
    <font>
      <b/>
      <sz val="10"/>
      <color rgb="FF483D8B"/>
      <name val="Microsoft Sans Serif"/>
      <family val="2"/>
    </font>
    <font>
      <b/>
      <sz val="10"/>
      <color rgb="FF0000FF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b/>
      <sz val="10"/>
      <name val="MS Reference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</fills>
  <borders count="6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/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A9A9A9"/>
      </right>
      <top style="thin">
        <color rgb="FFD3D3D3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8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4" fontId="12" fillId="0" borderId="0" xfId="0" applyNumberFormat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14" xfId="0" applyFont="1" applyBorder="1"/>
    <xf numFmtId="0" fontId="11" fillId="0" borderId="17" xfId="0" applyFont="1" applyBorder="1" applyAlignment="1">
      <alignment horizontal="center"/>
    </xf>
    <xf numFmtId="0" fontId="11" fillId="0" borderId="18" xfId="0" applyFont="1" applyBorder="1"/>
    <xf numFmtId="0" fontId="11" fillId="0" borderId="16" xfId="0" applyFont="1" applyBorder="1" applyAlignment="1">
      <alignment horizontal="center"/>
    </xf>
    <xf numFmtId="0" fontId="13" fillId="0" borderId="20" xfId="0" applyFont="1" applyBorder="1" applyAlignment="1">
      <alignment horizontal="left" vertical="center"/>
    </xf>
    <xf numFmtId="0" fontId="11" fillId="0" borderId="21" xfId="0" applyFont="1" applyBorder="1"/>
    <xf numFmtId="0" fontId="11" fillId="0" borderId="22" xfId="0" applyFont="1" applyBorder="1" applyAlignment="1">
      <alignment horizontal="center" vertical="center"/>
    </xf>
    <xf numFmtId="43" fontId="11" fillId="0" borderId="22" xfId="0" applyNumberFormat="1" applyFont="1" applyBorder="1" applyAlignment="1">
      <alignment horizontal="center" vertical="center"/>
    </xf>
    <xf numFmtId="0" fontId="13" fillId="0" borderId="20" xfId="0" applyFont="1" applyBorder="1"/>
    <xf numFmtId="0" fontId="11" fillId="0" borderId="22" xfId="0" applyFont="1" applyBorder="1" applyAlignment="1">
      <alignment horizontal="center"/>
    </xf>
    <xf numFmtId="43" fontId="13" fillId="0" borderId="22" xfId="0" applyNumberFormat="1" applyFont="1" applyBorder="1"/>
    <xf numFmtId="43" fontId="13" fillId="0" borderId="22" xfId="0" applyNumberFormat="1" applyFont="1" applyBorder="1" applyAlignment="1">
      <alignment horizontal="right"/>
    </xf>
    <xf numFmtId="0" fontId="11" fillId="0" borderId="20" xfId="0" applyFont="1" applyBorder="1"/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3" fillId="0" borderId="21" xfId="0" applyFont="1" applyBorder="1" applyAlignment="1">
      <alignment horizontal="center"/>
    </xf>
    <xf numFmtId="43" fontId="13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43" fontId="13" fillId="0" borderId="16" xfId="0" applyNumberFormat="1" applyFont="1" applyBorder="1" applyAlignment="1">
      <alignment horizontal="right"/>
    </xf>
    <xf numFmtId="0" fontId="13" fillId="0" borderId="22" xfId="0" applyFont="1" applyBorder="1" applyAlignment="1">
      <alignment horizontal="center"/>
    </xf>
    <xf numFmtId="43" fontId="13" fillId="0" borderId="17" xfId="0" applyNumberFormat="1" applyFont="1" applyBorder="1" applyAlignment="1">
      <alignment horizontal="right"/>
    </xf>
    <xf numFmtId="43" fontId="11" fillId="0" borderId="17" xfId="0" applyNumberFormat="1" applyFont="1" applyBorder="1"/>
    <xf numFmtId="43" fontId="13" fillId="0" borderId="16" xfId="0" applyNumberFormat="1" applyFont="1" applyBorder="1"/>
    <xf numFmtId="0" fontId="11" fillId="0" borderId="23" xfId="0" applyFont="1" applyBorder="1"/>
    <xf numFmtId="0" fontId="13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43" fontId="13" fillId="0" borderId="23" xfId="0" applyNumberFormat="1" applyFont="1" applyBorder="1"/>
    <xf numFmtId="0" fontId="13" fillId="0" borderId="14" xfId="0" applyFont="1" applyBorder="1"/>
    <xf numFmtId="0" fontId="11" fillId="0" borderId="24" xfId="0" applyFont="1" applyBorder="1"/>
    <xf numFmtId="43" fontId="14" fillId="0" borderId="22" xfId="0" applyNumberFormat="1" applyFont="1" applyBorder="1" applyAlignment="1">
      <alignment horizontal="right"/>
    </xf>
    <xf numFmtId="43" fontId="11" fillId="0" borderId="19" xfId="0" applyNumberFormat="1" applyFont="1" applyBorder="1"/>
    <xf numFmtId="43" fontId="11" fillId="0" borderId="19" xfId="0" applyNumberFormat="1" applyFont="1" applyBorder="1" applyAlignment="1">
      <alignment horizontal="right"/>
    </xf>
    <xf numFmtId="0" fontId="11" fillId="3" borderId="25" xfId="0" applyFont="1" applyFill="1" applyBorder="1"/>
    <xf numFmtId="0" fontId="13" fillId="3" borderId="15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43" fontId="13" fillId="3" borderId="17" xfId="0" applyNumberFormat="1" applyFont="1" applyFill="1" applyBorder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5" fillId="0" borderId="0" xfId="0" applyFont="1"/>
    <xf numFmtId="0" fontId="15" fillId="0" borderId="17" xfId="0" applyFont="1" applyBorder="1" applyAlignment="1">
      <alignment horizontal="center"/>
    </xf>
    <xf numFmtId="0" fontId="15" fillId="0" borderId="22" xfId="0" applyFont="1" applyBorder="1"/>
    <xf numFmtId="4" fontId="15" fillId="0" borderId="22" xfId="0" applyNumberFormat="1" applyFont="1" applyBorder="1"/>
    <xf numFmtId="0" fontId="15" fillId="0" borderId="26" xfId="0" applyFont="1" applyBorder="1"/>
    <xf numFmtId="4" fontId="15" fillId="0" borderId="26" xfId="0" applyNumberFormat="1" applyFont="1" applyBorder="1"/>
    <xf numFmtId="4" fontId="16" fillId="0" borderId="17" xfId="0" applyNumberFormat="1" applyFont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188" fontId="18" fillId="0" borderId="1" xfId="1" applyNumberFormat="1" applyFont="1" applyFill="1" applyBorder="1" applyAlignment="1">
      <alignment horizontal="right" vertical="center" wrapText="1" readingOrder="1"/>
    </xf>
    <xf numFmtId="0" fontId="1" fillId="2" borderId="28" xfId="1" applyNumberFormat="1" applyFont="1" applyFill="1" applyBorder="1" applyAlignment="1">
      <alignment vertical="top" wrapText="1"/>
    </xf>
    <xf numFmtId="0" fontId="1" fillId="2" borderId="5" xfId="1" applyNumberFormat="1" applyFont="1" applyFill="1" applyBorder="1" applyAlignment="1">
      <alignment vertical="top" wrapText="1"/>
    </xf>
    <xf numFmtId="0" fontId="1" fillId="2" borderId="6" xfId="1" applyNumberFormat="1" applyFont="1" applyFill="1" applyBorder="1" applyAlignment="1">
      <alignment vertical="top" wrapText="1"/>
    </xf>
    <xf numFmtId="0" fontId="1" fillId="2" borderId="32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top" wrapText="1"/>
    </xf>
    <xf numFmtId="0" fontId="1" fillId="2" borderId="33" xfId="1" applyNumberFormat="1" applyFont="1" applyFill="1" applyBorder="1" applyAlignment="1">
      <alignment vertical="top" wrapText="1"/>
    </xf>
    <xf numFmtId="0" fontId="1" fillId="2" borderId="42" xfId="1" applyNumberFormat="1" applyFont="1" applyFill="1" applyBorder="1" applyAlignment="1">
      <alignment vertical="top" wrapText="1"/>
    </xf>
    <xf numFmtId="0" fontId="1" fillId="2" borderId="8" xfId="1" applyNumberFormat="1" applyFont="1" applyFill="1" applyBorder="1" applyAlignment="1">
      <alignment vertical="top" wrapText="1"/>
    </xf>
    <xf numFmtId="0" fontId="1" fillId="2" borderId="9" xfId="1" applyNumberFormat="1" applyFont="1" applyFill="1" applyBorder="1" applyAlignment="1">
      <alignment vertical="top" wrapText="1"/>
    </xf>
    <xf numFmtId="0" fontId="5" fillId="5" borderId="43" xfId="1" applyNumberFormat="1" applyFont="1" applyFill="1" applyBorder="1" applyAlignment="1">
      <alignment vertical="top" wrapText="1" readingOrder="1"/>
    </xf>
    <xf numFmtId="0" fontId="3" fillId="0" borderId="45" xfId="1" applyNumberFormat="1" applyFont="1" applyFill="1" applyBorder="1" applyAlignment="1">
      <alignment vertical="top" wrapText="1" readingOrder="1"/>
    </xf>
    <xf numFmtId="0" fontId="5" fillId="2" borderId="29" xfId="1" applyNumberFormat="1" applyFont="1" applyFill="1" applyBorder="1" applyAlignment="1">
      <alignment horizontal="center" vertical="center" wrapText="1" readingOrder="1"/>
    </xf>
    <xf numFmtId="188" fontId="3" fillId="0" borderId="1" xfId="1" applyNumberFormat="1" applyFont="1" applyFill="1" applyBorder="1" applyAlignment="1">
      <alignment horizontal="right" vertical="top" wrapText="1" readingOrder="1"/>
    </xf>
    <xf numFmtId="188" fontId="20" fillId="0" borderId="1" xfId="1" applyNumberFormat="1" applyFont="1" applyFill="1" applyBorder="1" applyAlignment="1">
      <alignment horizontal="right" vertical="top" wrapText="1" readingOrder="1"/>
    </xf>
    <xf numFmtId="0" fontId="1" fillId="2" borderId="48" xfId="1" applyNumberFormat="1" applyFont="1" applyFill="1" applyBorder="1" applyAlignment="1">
      <alignment vertical="top" wrapText="1"/>
    </xf>
    <xf numFmtId="0" fontId="1" fillId="2" borderId="49" xfId="1" applyNumberFormat="1" applyFont="1" applyFill="1" applyBorder="1" applyAlignment="1">
      <alignment vertical="top" wrapText="1"/>
    </xf>
    <xf numFmtId="0" fontId="1" fillId="2" borderId="53" xfId="1" applyNumberFormat="1" applyFont="1" applyFill="1" applyBorder="1" applyAlignment="1">
      <alignment vertical="top" wrapText="1"/>
    </xf>
    <xf numFmtId="0" fontId="1" fillId="2" borderId="54" xfId="1" applyNumberFormat="1" applyFont="1" applyFill="1" applyBorder="1" applyAlignment="1">
      <alignment vertical="top" wrapText="1"/>
    </xf>
    <xf numFmtId="0" fontId="1" fillId="2" borderId="57" xfId="1" applyNumberFormat="1" applyFont="1" applyFill="1" applyBorder="1" applyAlignment="1">
      <alignment vertical="top" wrapText="1"/>
    </xf>
    <xf numFmtId="0" fontId="1" fillId="2" borderId="55" xfId="1" applyNumberFormat="1" applyFont="1" applyFill="1" applyBorder="1" applyAlignment="1">
      <alignment vertical="top" wrapText="1"/>
    </xf>
    <xf numFmtId="0" fontId="22" fillId="0" borderId="51" xfId="1" applyNumberFormat="1" applyFont="1" applyFill="1" applyBorder="1" applyAlignment="1">
      <alignment horizontal="right" vertical="center" wrapText="1" readingOrder="1"/>
    </xf>
    <xf numFmtId="0" fontId="11" fillId="0" borderId="61" xfId="0" applyFont="1" applyBorder="1"/>
    <xf numFmtId="0" fontId="11" fillId="0" borderId="19" xfId="0" applyFont="1" applyBorder="1" applyAlignment="1">
      <alignment horizontal="center"/>
    </xf>
    <xf numFmtId="188" fontId="20" fillId="0" borderId="1" xfId="1" applyNumberFormat="1" applyFont="1" applyFill="1" applyBorder="1" applyAlignment="1">
      <alignment horizontal="right" vertical="top" wrapText="1" readingOrder="1"/>
    </xf>
    <xf numFmtId="188" fontId="3" fillId="0" borderId="1" xfId="1" applyNumberFormat="1" applyFont="1" applyFill="1" applyBorder="1" applyAlignment="1">
      <alignment horizontal="right" vertical="top" wrapText="1" readingOrder="1"/>
    </xf>
    <xf numFmtId="0" fontId="5" fillId="2" borderId="29" xfId="1" applyNumberFormat="1" applyFont="1" applyFill="1" applyBorder="1" applyAlignment="1">
      <alignment horizontal="center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88" fontId="20" fillId="0" borderId="3" xfId="1" applyNumberFormat="1" applyFont="1" applyFill="1" applyBorder="1" applyAlignment="1">
      <alignment horizontal="right" vertical="top" wrapText="1" readingOrder="1"/>
    </xf>
    <xf numFmtId="0" fontId="3" fillId="5" borderId="13" xfId="1" applyNumberFormat="1" applyFont="1" applyFill="1" applyBorder="1" applyAlignment="1">
      <alignment vertical="top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188" fontId="1" fillId="0" borderId="0" xfId="0" applyNumberFormat="1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" fontId="5" fillId="0" borderId="1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" fontId="7" fillId="0" borderId="10" xfId="1" applyNumberFormat="1" applyFont="1" applyFill="1" applyBorder="1" applyAlignment="1">
      <alignment horizontal="right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8" fontId="2" fillId="0" borderId="1" xfId="1" applyNumberFormat="1" applyFont="1" applyFill="1" applyBorder="1" applyAlignment="1">
      <alignment horizontal="right" vertical="center" wrapText="1" readingOrder="1"/>
    </xf>
    <xf numFmtId="0" fontId="5" fillId="0" borderId="7" xfId="1" applyNumberFormat="1" applyFont="1" applyFill="1" applyBorder="1" applyAlignment="1">
      <alignment horizontal="right" vertical="center" wrapText="1" readingOrder="1"/>
    </xf>
    <xf numFmtId="188" fontId="18" fillId="0" borderId="1" xfId="1" applyNumberFormat="1" applyFont="1" applyFill="1" applyBorder="1" applyAlignment="1">
      <alignment horizontal="right" vertical="center" wrapText="1" readingOrder="1"/>
    </xf>
    <xf numFmtId="0" fontId="17" fillId="0" borderId="0" xfId="1" applyNumberFormat="1" applyFont="1" applyFill="1" applyBorder="1" applyAlignment="1">
      <alignment horizontal="center" vertical="top" wrapText="1" readingOrder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Border="1" applyAlignment="1">
      <alignment horizontal="left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24" fillId="2" borderId="8" xfId="1" applyNumberFormat="1" applyFont="1" applyFill="1" applyBorder="1" applyAlignment="1">
      <alignment horizontal="left" vertical="center" wrapText="1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5" fillId="2" borderId="33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/>
    </xf>
    <xf numFmtId="0" fontId="24" fillId="2" borderId="5" xfId="1" applyNumberFormat="1" applyFont="1" applyFill="1" applyBorder="1" applyAlignment="1">
      <alignment horizontal="right" vertical="top" wrapText="1"/>
    </xf>
    <xf numFmtId="0" fontId="24" fillId="2" borderId="6" xfId="1" applyNumberFormat="1" applyFont="1" applyFill="1" applyBorder="1" applyAlignment="1">
      <alignment horizontal="right" vertical="top" wrapText="1"/>
    </xf>
    <xf numFmtId="0" fontId="20" fillId="0" borderId="1" xfId="1" applyNumberFormat="1" applyFont="1" applyFill="1" applyBorder="1" applyAlignment="1">
      <alignment horizontal="right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4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top" wrapText="1"/>
    </xf>
    <xf numFmtId="0" fontId="3" fillId="2" borderId="34" xfId="1" applyNumberFormat="1" applyFont="1" applyFill="1" applyBorder="1" applyAlignment="1">
      <alignment horizontal="center" vertical="center" wrapText="1" readingOrder="1"/>
    </xf>
    <xf numFmtId="0" fontId="1" fillId="2" borderId="7" xfId="1" applyNumberFormat="1" applyFont="1" applyFill="1" applyBorder="1" applyAlignment="1">
      <alignment vertical="top" wrapText="1"/>
    </xf>
    <xf numFmtId="0" fontId="1" fillId="2" borderId="42" xfId="1" applyNumberFormat="1" applyFont="1" applyFill="1" applyBorder="1" applyAlignment="1">
      <alignment vertical="top" wrapText="1"/>
    </xf>
    <xf numFmtId="0" fontId="1" fillId="2" borderId="46" xfId="1" applyNumberFormat="1" applyFont="1" applyFill="1" applyBorder="1" applyAlignment="1">
      <alignment vertical="top" wrapText="1"/>
    </xf>
    <xf numFmtId="0" fontId="5" fillId="2" borderId="34" xfId="1" applyNumberFormat="1" applyFont="1" applyFill="1" applyBorder="1" applyAlignment="1">
      <alignment horizontal="center" vertical="center" wrapText="1" readingOrder="1"/>
    </xf>
    <xf numFmtId="0" fontId="1" fillId="0" borderId="41" xfId="1" applyNumberFormat="1" applyFont="1" applyFill="1" applyBorder="1" applyAlignment="1">
      <alignment vertical="top" wrapText="1"/>
    </xf>
    <xf numFmtId="0" fontId="3" fillId="2" borderId="29" xfId="1" applyNumberFormat="1" applyFont="1" applyFill="1" applyBorder="1" applyAlignment="1">
      <alignment horizontal="center" vertical="center" wrapText="1" readingOrder="1"/>
    </xf>
    <xf numFmtId="0" fontId="1" fillId="2" borderId="47" xfId="1" applyNumberFormat="1" applyFont="1" applyFill="1" applyBorder="1" applyAlignment="1">
      <alignment vertical="top" wrapText="1"/>
    </xf>
    <xf numFmtId="0" fontId="5" fillId="2" borderId="29" xfId="1" applyNumberFormat="1" applyFont="1" applyFill="1" applyBorder="1" applyAlignment="1">
      <alignment horizontal="center" vertical="center" wrapText="1" readingOrder="1"/>
    </xf>
    <xf numFmtId="0" fontId="1" fillId="0" borderId="31" xfId="1" applyNumberFormat="1" applyFont="1" applyFill="1" applyBorder="1" applyAlignment="1">
      <alignment vertical="top" wrapText="1"/>
    </xf>
    <xf numFmtId="0" fontId="1" fillId="2" borderId="32" xfId="1" applyNumberFormat="1" applyFont="1" applyFill="1" applyBorder="1" applyAlignment="1">
      <alignment vertical="top" wrapText="1"/>
    </xf>
    <xf numFmtId="0" fontId="1" fillId="2" borderId="37" xfId="1" applyNumberFormat="1" applyFont="1" applyFill="1" applyBorder="1" applyAlignment="1">
      <alignment vertical="top" wrapText="1"/>
    </xf>
    <xf numFmtId="0" fontId="19" fillId="4" borderId="1" xfId="1" applyNumberFormat="1" applyFont="1" applyFill="1" applyBorder="1" applyAlignment="1">
      <alignment vertical="top" wrapText="1" readingOrder="1"/>
    </xf>
    <xf numFmtId="0" fontId="1" fillId="4" borderId="46" xfId="1" applyNumberFormat="1" applyFont="1" applyFill="1" applyBorder="1" applyAlignment="1">
      <alignment vertical="top" wrapText="1"/>
    </xf>
    <xf numFmtId="0" fontId="1" fillId="4" borderId="7" xfId="1" applyNumberFormat="1" applyFont="1" applyFill="1" applyBorder="1" applyAlignment="1">
      <alignment vertical="top" wrapText="1"/>
    </xf>
    <xf numFmtId="0" fontId="1" fillId="0" borderId="33" xfId="1" applyNumberFormat="1" applyFont="1" applyFill="1" applyBorder="1" applyAlignment="1">
      <alignment vertical="top" wrapText="1"/>
    </xf>
    <xf numFmtId="0" fontId="1" fillId="0" borderId="42" xfId="1" applyNumberFormat="1" applyFont="1" applyFill="1" applyBorder="1" applyAlignment="1">
      <alignment vertical="top" wrapText="1"/>
    </xf>
    <xf numFmtId="0" fontId="3" fillId="0" borderId="43" xfId="1" applyNumberFormat="1" applyFont="1" applyFill="1" applyBorder="1" applyAlignment="1">
      <alignment vertical="top" wrapText="1" readingOrder="1"/>
    </xf>
    <xf numFmtId="0" fontId="1" fillId="0" borderId="44" xfId="1" applyNumberFormat="1" applyFont="1" applyFill="1" applyBorder="1" applyAlignment="1">
      <alignment vertical="top" wrapText="1"/>
    </xf>
    <xf numFmtId="0" fontId="5" fillId="2" borderId="32" xfId="1" applyNumberFormat="1" applyFont="1" applyFill="1" applyBorder="1" applyAlignment="1">
      <alignment horizontal="left" wrapText="1" readingOrder="1"/>
    </xf>
    <xf numFmtId="0" fontId="1" fillId="0" borderId="35" xfId="1" applyNumberFormat="1" applyFont="1" applyFill="1" applyBorder="1" applyAlignment="1">
      <alignment vertical="top" wrapText="1"/>
    </xf>
    <xf numFmtId="0" fontId="1" fillId="0" borderId="36" xfId="1" applyNumberFormat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1" fillId="2" borderId="33" xfId="1" applyNumberFormat="1" applyFont="1" applyFill="1" applyBorder="1" applyAlignment="1">
      <alignment vertical="top" wrapText="1"/>
    </xf>
    <xf numFmtId="0" fontId="1" fillId="0" borderId="38" xfId="1" applyNumberFormat="1" applyFont="1" applyFill="1" applyBorder="1" applyAlignment="1">
      <alignment vertical="top" wrapText="1"/>
    </xf>
    <xf numFmtId="0" fontId="1" fillId="0" borderId="39" xfId="1" applyNumberFormat="1" applyFont="1" applyFill="1" applyBorder="1" applyAlignment="1">
      <alignment vertical="top" wrapText="1"/>
    </xf>
    <xf numFmtId="0" fontId="1" fillId="0" borderId="30" xfId="1" applyNumberFormat="1" applyFont="1" applyFill="1" applyBorder="1" applyAlignment="1">
      <alignment vertical="top" wrapText="1"/>
    </xf>
    <xf numFmtId="0" fontId="1" fillId="0" borderId="40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7" fillId="0" borderId="0" xfId="1" applyNumberFormat="1" applyFont="1" applyFill="1" applyBorder="1" applyAlignment="1">
      <alignment horizontal="center" vertical="center" wrapText="1" readingOrder="1"/>
    </xf>
    <xf numFmtId="0" fontId="21" fillId="0" borderId="1" xfId="1" applyNumberFormat="1" applyFont="1" applyFill="1" applyBorder="1" applyAlignment="1">
      <alignment horizontal="right" vertical="top" wrapText="1" readingOrder="1"/>
    </xf>
    <xf numFmtId="188" fontId="21" fillId="0" borderId="1" xfId="1" applyNumberFormat="1" applyFont="1" applyFill="1" applyBorder="1" applyAlignment="1">
      <alignment vertical="top" wrapText="1" readingOrder="1"/>
    </xf>
    <xf numFmtId="188" fontId="20" fillId="0" borderId="1" xfId="1" applyNumberFormat="1" applyFont="1" applyFill="1" applyBorder="1" applyAlignment="1">
      <alignment horizontal="right" vertical="center" wrapText="1" readingOrder="1"/>
    </xf>
    <xf numFmtId="0" fontId="23" fillId="0" borderId="51" xfId="1" applyNumberFormat="1" applyFont="1" applyFill="1" applyBorder="1" applyAlignment="1">
      <alignment vertical="top" wrapText="1" readingOrder="1"/>
    </xf>
    <xf numFmtId="0" fontId="1" fillId="0" borderId="56" xfId="1" applyNumberFormat="1" applyFont="1" applyFill="1" applyBorder="1" applyAlignment="1">
      <alignment vertical="top" wrapText="1"/>
    </xf>
    <xf numFmtId="0" fontId="1" fillId="0" borderId="58" xfId="1" applyNumberFormat="1" applyFont="1" applyFill="1" applyBorder="1" applyAlignment="1">
      <alignment vertical="top" wrapText="1"/>
    </xf>
    <xf numFmtId="0" fontId="1" fillId="0" borderId="59" xfId="1" applyNumberFormat="1" applyFont="1" applyFill="1" applyBorder="1" applyAlignment="1">
      <alignment vertical="top" wrapText="1"/>
    </xf>
    <xf numFmtId="0" fontId="1" fillId="0" borderId="60" xfId="1" applyNumberFormat="1" applyFont="1" applyFill="1" applyBorder="1" applyAlignment="1">
      <alignment vertical="top" wrapText="1"/>
    </xf>
    <xf numFmtId="0" fontId="23" fillId="0" borderId="51" xfId="1" applyNumberFormat="1" applyFont="1" applyFill="1" applyBorder="1" applyAlignment="1">
      <alignment horizontal="right" vertical="center" wrapText="1" readingOrder="1"/>
    </xf>
    <xf numFmtId="0" fontId="22" fillId="0" borderId="51" xfId="1" applyNumberFormat="1" applyFont="1" applyFill="1" applyBorder="1" applyAlignment="1">
      <alignment horizontal="right" vertical="top" wrapText="1" readingOrder="1"/>
    </xf>
    <xf numFmtId="0" fontId="22" fillId="0" borderId="51" xfId="1" applyNumberFormat="1" applyFont="1" applyFill="1" applyBorder="1" applyAlignment="1">
      <alignment horizontal="right" vertical="center" wrapText="1" readingOrder="1"/>
    </xf>
    <xf numFmtId="0" fontId="4" fillId="5" borderId="0" xfId="1" applyNumberFormat="1" applyFont="1" applyFill="1" applyBorder="1" applyAlignment="1">
      <alignment horizontal="center" vertical="center" wrapText="1" readingOrder="1"/>
    </xf>
    <xf numFmtId="0" fontId="1" fillId="4" borderId="0" xfId="1" applyNumberFormat="1" applyFont="1" applyFill="1" applyBorder="1" applyAlignment="1">
      <alignment vertical="top" wrapText="1"/>
    </xf>
    <xf numFmtId="0" fontId="17" fillId="5" borderId="0" xfId="1" applyNumberFormat="1" applyFont="1" applyFill="1" applyBorder="1" applyAlignment="1">
      <alignment horizontal="center" vertical="center" wrapText="1" readingOrder="1"/>
    </xf>
    <xf numFmtId="0" fontId="22" fillId="2" borderId="49" xfId="1" applyNumberFormat="1" applyFont="1" applyFill="1" applyBorder="1" applyAlignment="1">
      <alignment vertical="top" wrapText="1" readingOrder="1"/>
    </xf>
    <xf numFmtId="0" fontId="1" fillId="2" borderId="50" xfId="1" applyNumberFormat="1" applyFont="1" applyFill="1" applyBorder="1" applyAlignment="1">
      <alignment vertical="top" wrapText="1"/>
    </xf>
    <xf numFmtId="0" fontId="1" fillId="2" borderId="53" xfId="1" applyNumberFormat="1" applyFont="1" applyFill="1" applyBorder="1" applyAlignment="1">
      <alignment vertical="top" wrapText="1"/>
    </xf>
    <xf numFmtId="0" fontId="22" fillId="2" borderId="51" xfId="1" applyNumberFormat="1" applyFont="1" applyFill="1" applyBorder="1" applyAlignment="1">
      <alignment horizontal="center" vertical="top" wrapText="1" readingOrder="1"/>
    </xf>
    <xf numFmtId="0" fontId="1" fillId="0" borderId="50" xfId="1" applyNumberFormat="1" applyFont="1" applyFill="1" applyBorder="1" applyAlignment="1">
      <alignment vertical="top" wrapText="1"/>
    </xf>
    <xf numFmtId="0" fontId="1" fillId="2" borderId="54" xfId="1" applyNumberFormat="1" applyFont="1" applyFill="1" applyBorder="1" applyAlignment="1">
      <alignment vertical="top" wrapText="1"/>
    </xf>
    <xf numFmtId="0" fontId="1" fillId="0" borderId="55" xfId="1" applyNumberFormat="1" applyFont="1" applyFill="1" applyBorder="1" applyAlignment="1">
      <alignment vertical="top" wrapText="1"/>
    </xf>
    <xf numFmtId="0" fontId="1" fillId="2" borderId="56" xfId="1" applyNumberFormat="1" applyFont="1" applyFill="1" applyBorder="1" applyAlignment="1">
      <alignment vertical="top" wrapText="1"/>
    </xf>
    <xf numFmtId="0" fontId="1" fillId="2" borderId="58" xfId="1" applyNumberFormat="1" applyFont="1" applyFill="1" applyBorder="1" applyAlignment="1">
      <alignment vertical="top" wrapText="1"/>
    </xf>
    <xf numFmtId="0" fontId="22" fillId="2" borderId="52" xfId="1" applyNumberFormat="1" applyFont="1" applyFill="1" applyBorder="1" applyAlignment="1">
      <alignment vertical="top" wrapText="1" readingOrder="1"/>
    </xf>
    <xf numFmtId="0" fontId="1" fillId="2" borderId="52" xfId="1" applyNumberFormat="1" applyFont="1" applyFill="1" applyBorder="1" applyAlignment="1">
      <alignment vertical="top" wrapText="1"/>
    </xf>
    <xf numFmtId="0" fontId="1" fillId="0" borderId="53" xfId="1" applyNumberFormat="1" applyFont="1" applyFill="1" applyBorder="1" applyAlignment="1">
      <alignment vertical="top" wrapText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60</xdr:row>
      <xdr:rowOff>228600</xdr:rowOff>
    </xdr:from>
    <xdr:to>
      <xdr:col>6</xdr:col>
      <xdr:colOff>552449</xdr:colOff>
      <xdr:row>65</xdr:row>
      <xdr:rowOff>152400</xdr:rowOff>
    </xdr:to>
    <xdr:sp macro="" textlink="">
      <xdr:nvSpPr>
        <xdr:cNvPr id="2" name="TextBox 1"/>
        <xdr:cNvSpPr txBox="1"/>
      </xdr:nvSpPr>
      <xdr:spPr>
        <a:xfrm>
          <a:off x="28574" y="11125200"/>
          <a:ext cx="2400300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ผู้อำนวยการกองคลัง</a:t>
          </a:r>
        </a:p>
      </xdr:txBody>
    </xdr:sp>
    <xdr:clientData/>
  </xdr:twoCellAnchor>
  <xdr:twoCellAnchor>
    <xdr:from>
      <xdr:col>7</xdr:col>
      <xdr:colOff>1200150</xdr:colOff>
      <xdr:row>60</xdr:row>
      <xdr:rowOff>200025</xdr:rowOff>
    </xdr:from>
    <xdr:to>
      <xdr:col>9</xdr:col>
      <xdr:colOff>1047750</xdr:colOff>
      <xdr:row>65</xdr:row>
      <xdr:rowOff>104775</xdr:rowOff>
    </xdr:to>
    <xdr:sp macro="" textlink="">
      <xdr:nvSpPr>
        <xdr:cNvPr id="3" name="TextBox 2"/>
        <xdr:cNvSpPr txBox="1"/>
      </xdr:nvSpPr>
      <xdr:spPr>
        <a:xfrm>
          <a:off x="4286250" y="11096625"/>
          <a:ext cx="2933700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1981200</xdr:colOff>
      <xdr:row>60</xdr:row>
      <xdr:rowOff>209550</xdr:rowOff>
    </xdr:from>
    <xdr:to>
      <xdr:col>14</xdr:col>
      <xdr:colOff>9525</xdr:colOff>
      <xdr:row>64</xdr:row>
      <xdr:rowOff>57150</xdr:rowOff>
    </xdr:to>
    <xdr:sp macro="" textlink="">
      <xdr:nvSpPr>
        <xdr:cNvPr id="4" name="TextBox 3"/>
        <xdr:cNvSpPr txBox="1"/>
      </xdr:nvSpPr>
      <xdr:spPr>
        <a:xfrm>
          <a:off x="7267575" y="11106150"/>
          <a:ext cx="24669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1876424</xdr:colOff>
      <xdr:row>64</xdr:row>
      <xdr:rowOff>171450</xdr:rowOff>
    </xdr:from>
    <xdr:to>
      <xdr:col>14</xdr:col>
      <xdr:colOff>76200</xdr:colOff>
      <xdr:row>70</xdr:row>
      <xdr:rowOff>47625</xdr:rowOff>
    </xdr:to>
    <xdr:sp macro="" textlink="">
      <xdr:nvSpPr>
        <xdr:cNvPr id="5" name="TextBox 4"/>
        <xdr:cNvSpPr txBox="1"/>
      </xdr:nvSpPr>
      <xdr:spPr>
        <a:xfrm>
          <a:off x="7162799" y="11858625"/>
          <a:ext cx="2638426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2"/>
  <sheetViews>
    <sheetView showGridLines="0" workbookViewId="0">
      <pane ySplit="4" topLeftCell="A29" activePane="bottomLeft" state="frozen"/>
      <selection pane="bottomLeft" activeCell="G69" sqref="G69"/>
    </sheetView>
  </sheetViews>
  <sheetFormatPr defaultRowHeight="14.25"/>
  <cols>
    <col min="1" max="1" width="0.125" customWidth="1"/>
    <col min="2" max="2" width="3.875" customWidth="1"/>
    <col min="3" max="3" width="13.875" customWidth="1"/>
    <col min="4" max="4" width="0" hidden="1" customWidth="1"/>
    <col min="5" max="5" width="4" customWidth="1"/>
    <col min="6" max="6" width="2.75" customWidth="1"/>
    <col min="7" max="7" width="10.25" customWidth="1"/>
    <col min="8" max="8" width="17.75" customWidth="1"/>
    <col min="9" max="9" width="16.75" customWidth="1"/>
    <col min="10" max="10" width="39.375" customWidth="1"/>
    <col min="11" max="11" width="3.25" customWidth="1"/>
    <col min="12" max="12" width="0.75" customWidth="1"/>
    <col min="13" max="13" width="6.375" customWidth="1"/>
    <col min="14" max="14" width="6.75" customWidth="1"/>
    <col min="15" max="15" width="7.5" customWidth="1"/>
    <col min="16" max="16" width="1.375" customWidth="1"/>
    <col min="17" max="17" width="2.625" customWidth="1"/>
  </cols>
  <sheetData>
    <row r="1" spans="1:16">
      <c r="A1" s="104"/>
      <c r="B1" s="105"/>
      <c r="C1" s="105"/>
      <c r="D1" s="105"/>
      <c r="E1" s="105"/>
      <c r="G1" s="106"/>
      <c r="H1" s="105"/>
      <c r="I1" s="105"/>
      <c r="J1" s="105"/>
      <c r="K1" s="105"/>
      <c r="O1" s="1"/>
    </row>
    <row r="2" spans="1:16">
      <c r="G2" s="105"/>
      <c r="H2" s="105"/>
      <c r="I2" s="105"/>
      <c r="J2" s="105"/>
      <c r="K2" s="105"/>
    </row>
    <row r="3" spans="1:16" ht="21.2" customHeight="1">
      <c r="G3" s="107" t="s">
        <v>1</v>
      </c>
      <c r="H3" s="105"/>
      <c r="I3" s="105"/>
      <c r="J3" s="105"/>
      <c r="K3" s="105"/>
    </row>
    <row r="4" spans="1:16" ht="21.2" customHeight="1">
      <c r="G4" s="106" t="s">
        <v>2</v>
      </c>
      <c r="H4" s="105"/>
      <c r="I4" s="105"/>
      <c r="J4" s="105"/>
      <c r="K4" s="105"/>
    </row>
    <row r="5" spans="1:16">
      <c r="A5" s="108" t="s">
        <v>3</v>
      </c>
      <c r="B5" s="109"/>
      <c r="C5" s="109"/>
      <c r="D5" s="109"/>
      <c r="E5" s="109"/>
      <c r="F5" s="109"/>
      <c r="G5" s="109"/>
      <c r="H5" s="109"/>
      <c r="I5" s="110"/>
      <c r="J5" s="3" t="s">
        <v>4</v>
      </c>
      <c r="K5" s="111" t="s">
        <v>5</v>
      </c>
      <c r="L5" s="112"/>
      <c r="M5" s="113"/>
      <c r="N5" s="111" t="s">
        <v>6</v>
      </c>
      <c r="O5" s="112"/>
      <c r="P5" s="113"/>
    </row>
    <row r="6" spans="1:16" ht="25.5">
      <c r="A6" s="108" t="s">
        <v>7</v>
      </c>
      <c r="B6" s="109"/>
      <c r="C6" s="110"/>
      <c r="E6" s="108" t="s">
        <v>8</v>
      </c>
      <c r="F6" s="109"/>
      <c r="G6" s="110"/>
      <c r="H6" s="2" t="s">
        <v>9</v>
      </c>
      <c r="I6" s="2" t="s">
        <v>10</v>
      </c>
      <c r="J6" s="4" t="s">
        <v>11</v>
      </c>
      <c r="K6" s="118" t="s">
        <v>11</v>
      </c>
      <c r="L6" s="119"/>
      <c r="M6" s="120"/>
      <c r="N6" s="118" t="s">
        <v>12</v>
      </c>
      <c r="O6" s="119"/>
      <c r="P6" s="120"/>
    </row>
    <row r="7" spans="1:16">
      <c r="A7" s="114" t="s">
        <v>11</v>
      </c>
      <c r="B7" s="109"/>
      <c r="C7" s="110"/>
      <c r="E7" s="115" t="s">
        <v>11</v>
      </c>
      <c r="F7" s="109"/>
      <c r="G7" s="110"/>
      <c r="H7" s="5" t="s">
        <v>11</v>
      </c>
      <c r="I7" s="6">
        <v>29165197.809999999</v>
      </c>
      <c r="J7" s="7" t="s">
        <v>13</v>
      </c>
      <c r="K7" s="114" t="s">
        <v>11</v>
      </c>
      <c r="L7" s="109"/>
      <c r="M7" s="110"/>
      <c r="N7" s="116">
        <v>28254630.489999998</v>
      </c>
      <c r="O7" s="109"/>
      <c r="P7" s="110"/>
    </row>
    <row r="8" spans="1:16">
      <c r="A8" s="115" t="s">
        <v>14</v>
      </c>
      <c r="B8" s="109"/>
      <c r="C8" s="110"/>
      <c r="E8" s="115" t="s">
        <v>15</v>
      </c>
      <c r="F8" s="109"/>
      <c r="G8" s="110"/>
      <c r="H8" s="5" t="s">
        <v>14</v>
      </c>
      <c r="I8" s="5" t="s">
        <v>16</v>
      </c>
      <c r="J8" s="8" t="s">
        <v>17</v>
      </c>
      <c r="K8" s="117" t="s">
        <v>18</v>
      </c>
      <c r="L8" s="109"/>
      <c r="M8" s="110"/>
      <c r="N8" s="115" t="s">
        <v>19</v>
      </c>
      <c r="O8" s="109"/>
      <c r="P8" s="110"/>
    </row>
    <row r="9" spans="1:16">
      <c r="A9" s="115" t="s">
        <v>20</v>
      </c>
      <c r="B9" s="109"/>
      <c r="C9" s="110"/>
      <c r="E9" s="115" t="s">
        <v>15</v>
      </c>
      <c r="F9" s="109"/>
      <c r="G9" s="110"/>
      <c r="H9" s="5" t="s">
        <v>20</v>
      </c>
      <c r="I9" s="5" t="s">
        <v>21</v>
      </c>
      <c r="J9" s="8" t="s">
        <v>22</v>
      </c>
      <c r="K9" s="117" t="s">
        <v>23</v>
      </c>
      <c r="L9" s="109"/>
      <c r="M9" s="110"/>
      <c r="N9" s="115" t="s">
        <v>24</v>
      </c>
      <c r="O9" s="109"/>
      <c r="P9" s="110"/>
    </row>
    <row r="10" spans="1:16">
      <c r="A10" s="115" t="s">
        <v>25</v>
      </c>
      <c r="B10" s="109"/>
      <c r="C10" s="110"/>
      <c r="E10" s="115" t="s">
        <v>15</v>
      </c>
      <c r="F10" s="109"/>
      <c r="G10" s="110"/>
      <c r="H10" s="5" t="s">
        <v>25</v>
      </c>
      <c r="I10" s="5" t="s">
        <v>26</v>
      </c>
      <c r="J10" s="8" t="s">
        <v>27</v>
      </c>
      <c r="K10" s="117" t="s">
        <v>28</v>
      </c>
      <c r="L10" s="109"/>
      <c r="M10" s="110"/>
      <c r="N10" s="115" t="s">
        <v>15</v>
      </c>
      <c r="O10" s="109"/>
      <c r="P10" s="110"/>
    </row>
    <row r="11" spans="1:16">
      <c r="A11" s="115" t="s">
        <v>29</v>
      </c>
      <c r="B11" s="109"/>
      <c r="C11" s="110"/>
      <c r="E11" s="115" t="s">
        <v>15</v>
      </c>
      <c r="F11" s="109"/>
      <c r="G11" s="110"/>
      <c r="H11" s="5" t="s">
        <v>29</v>
      </c>
      <c r="I11" s="5" t="s">
        <v>30</v>
      </c>
      <c r="J11" s="8" t="s">
        <v>31</v>
      </c>
      <c r="K11" s="117" t="s">
        <v>32</v>
      </c>
      <c r="L11" s="109"/>
      <c r="M11" s="110"/>
      <c r="N11" s="115" t="s">
        <v>15</v>
      </c>
      <c r="O11" s="109"/>
      <c r="P11" s="110"/>
    </row>
    <row r="12" spans="1:16">
      <c r="A12" s="115" t="s">
        <v>33</v>
      </c>
      <c r="B12" s="109"/>
      <c r="C12" s="110"/>
      <c r="E12" s="115" t="s">
        <v>15</v>
      </c>
      <c r="F12" s="109"/>
      <c r="G12" s="110"/>
      <c r="H12" s="5" t="s">
        <v>33</v>
      </c>
      <c r="I12" s="5" t="s">
        <v>34</v>
      </c>
      <c r="J12" s="8" t="s">
        <v>35</v>
      </c>
      <c r="K12" s="117" t="s">
        <v>36</v>
      </c>
      <c r="L12" s="109"/>
      <c r="M12" s="110"/>
      <c r="N12" s="115" t="s">
        <v>37</v>
      </c>
      <c r="O12" s="109"/>
      <c r="P12" s="110"/>
    </row>
    <row r="13" spans="1:16">
      <c r="A13" s="115" t="s">
        <v>38</v>
      </c>
      <c r="B13" s="109"/>
      <c r="C13" s="110"/>
      <c r="E13" s="115" t="s">
        <v>15</v>
      </c>
      <c r="F13" s="109"/>
      <c r="G13" s="110"/>
      <c r="H13" s="5" t="s">
        <v>38</v>
      </c>
      <c r="I13" s="5" t="s">
        <v>39</v>
      </c>
      <c r="J13" s="8" t="s">
        <v>40</v>
      </c>
      <c r="K13" s="117" t="s">
        <v>41</v>
      </c>
      <c r="L13" s="109"/>
      <c r="M13" s="110"/>
      <c r="N13" s="115" t="s">
        <v>15</v>
      </c>
      <c r="O13" s="109"/>
      <c r="P13" s="110"/>
    </row>
    <row r="14" spans="1:16">
      <c r="A14" s="121" t="s">
        <v>42</v>
      </c>
      <c r="B14" s="109"/>
      <c r="C14" s="110"/>
      <c r="E14" s="121" t="s">
        <v>15</v>
      </c>
      <c r="F14" s="109"/>
      <c r="G14" s="110"/>
      <c r="H14" s="9" t="s">
        <v>42</v>
      </c>
      <c r="I14" s="9" t="s">
        <v>43</v>
      </c>
      <c r="J14" s="10" t="s">
        <v>44</v>
      </c>
      <c r="K14" s="122" t="s">
        <v>45</v>
      </c>
      <c r="L14" s="109"/>
      <c r="M14" s="110"/>
      <c r="N14" s="121" t="s">
        <v>46</v>
      </c>
      <c r="O14" s="109"/>
      <c r="P14" s="110"/>
    </row>
    <row r="15" spans="1:16">
      <c r="A15" s="115" t="s">
        <v>15</v>
      </c>
      <c r="B15" s="109"/>
      <c r="C15" s="110"/>
      <c r="E15" s="115" t="s">
        <v>47</v>
      </c>
      <c r="F15" s="109"/>
      <c r="G15" s="110"/>
      <c r="H15" s="5" t="s">
        <v>47</v>
      </c>
      <c r="I15" s="5" t="s">
        <v>15</v>
      </c>
      <c r="J15" s="8" t="s">
        <v>48</v>
      </c>
      <c r="K15" s="117" t="s">
        <v>49</v>
      </c>
      <c r="L15" s="109"/>
      <c r="M15" s="110"/>
      <c r="N15" s="115" t="s">
        <v>15</v>
      </c>
      <c r="O15" s="109"/>
      <c r="P15" s="110"/>
    </row>
    <row r="16" spans="1:16">
      <c r="A16" s="121" t="s">
        <v>42</v>
      </c>
      <c r="B16" s="109"/>
      <c r="C16" s="110"/>
      <c r="E16" s="121" t="s">
        <v>47</v>
      </c>
      <c r="F16" s="109"/>
      <c r="G16" s="110"/>
      <c r="H16" s="9" t="s">
        <v>50</v>
      </c>
      <c r="I16" s="9" t="s">
        <v>43</v>
      </c>
      <c r="J16" s="10" t="s">
        <v>44</v>
      </c>
      <c r="K16" s="122" t="s">
        <v>45</v>
      </c>
      <c r="L16" s="109"/>
      <c r="M16" s="110"/>
      <c r="N16" s="121" t="s">
        <v>46</v>
      </c>
      <c r="O16" s="109"/>
      <c r="P16" s="110"/>
    </row>
    <row r="17" spans="1:16">
      <c r="A17" s="115" t="s">
        <v>15</v>
      </c>
      <c r="B17" s="109"/>
      <c r="C17" s="110"/>
      <c r="E17" s="115" t="s">
        <v>15</v>
      </c>
      <c r="F17" s="109"/>
      <c r="G17" s="110"/>
      <c r="H17" s="5" t="s">
        <v>15</v>
      </c>
      <c r="I17" s="5" t="s">
        <v>51</v>
      </c>
      <c r="J17" s="8" t="s">
        <v>52</v>
      </c>
      <c r="K17" s="117">
        <v>113100</v>
      </c>
      <c r="L17" s="109"/>
      <c r="M17" s="110"/>
      <c r="N17" s="115" t="s">
        <v>15</v>
      </c>
      <c r="O17" s="109"/>
      <c r="P17" s="110"/>
    </row>
    <row r="18" spans="1:16">
      <c r="A18" s="115" t="s">
        <v>15</v>
      </c>
      <c r="B18" s="109"/>
      <c r="C18" s="110"/>
      <c r="E18" s="115" t="s">
        <v>15</v>
      </c>
      <c r="F18" s="109"/>
      <c r="G18" s="110"/>
      <c r="H18" s="5" t="s">
        <v>15</v>
      </c>
      <c r="I18" s="5" t="s">
        <v>53</v>
      </c>
      <c r="J18" s="8" t="s">
        <v>54</v>
      </c>
      <c r="K18" s="117">
        <v>113500</v>
      </c>
      <c r="L18" s="109"/>
      <c r="M18" s="110"/>
      <c r="N18" s="115" t="s">
        <v>55</v>
      </c>
      <c r="O18" s="109"/>
      <c r="P18" s="110"/>
    </row>
    <row r="19" spans="1:16">
      <c r="A19" s="115" t="s">
        <v>15</v>
      </c>
      <c r="B19" s="109"/>
      <c r="C19" s="110"/>
      <c r="E19" s="115" t="s">
        <v>15</v>
      </c>
      <c r="F19" s="109"/>
      <c r="G19" s="110"/>
      <c r="H19" s="5" t="s">
        <v>15</v>
      </c>
      <c r="I19" s="5" t="s">
        <v>56</v>
      </c>
      <c r="J19" s="8" t="s">
        <v>57</v>
      </c>
      <c r="K19" s="117">
        <v>215001</v>
      </c>
      <c r="L19" s="109"/>
      <c r="M19" s="110"/>
      <c r="N19" s="115" t="s">
        <v>58</v>
      </c>
      <c r="O19" s="109"/>
      <c r="P19" s="110"/>
    </row>
    <row r="20" spans="1:16">
      <c r="A20" s="115" t="s">
        <v>15</v>
      </c>
      <c r="B20" s="109"/>
      <c r="C20" s="110"/>
      <c r="E20" s="115" t="s">
        <v>15</v>
      </c>
      <c r="F20" s="109"/>
      <c r="G20" s="110"/>
      <c r="H20" s="5" t="s">
        <v>15</v>
      </c>
      <c r="I20" s="5" t="s">
        <v>59</v>
      </c>
      <c r="J20" s="8" t="s">
        <v>60</v>
      </c>
      <c r="K20" s="117">
        <v>215005</v>
      </c>
      <c r="L20" s="109"/>
      <c r="M20" s="110"/>
      <c r="N20" s="115" t="s">
        <v>61</v>
      </c>
      <c r="O20" s="109"/>
      <c r="P20" s="110"/>
    </row>
    <row r="21" spans="1:16">
      <c r="A21" s="115" t="s">
        <v>15</v>
      </c>
      <c r="B21" s="109"/>
      <c r="C21" s="110"/>
      <c r="E21" s="115" t="s">
        <v>15</v>
      </c>
      <c r="F21" s="109"/>
      <c r="G21" s="110"/>
      <c r="H21" s="5" t="s">
        <v>15</v>
      </c>
      <c r="I21" s="5" t="s">
        <v>62</v>
      </c>
      <c r="J21" s="8" t="s">
        <v>63</v>
      </c>
      <c r="K21" s="117">
        <v>215008</v>
      </c>
      <c r="L21" s="109"/>
      <c r="M21" s="110"/>
      <c r="N21" s="115" t="s">
        <v>64</v>
      </c>
      <c r="O21" s="109"/>
      <c r="P21" s="110"/>
    </row>
    <row r="22" spans="1:16">
      <c r="A22" s="115" t="s">
        <v>15</v>
      </c>
      <c r="B22" s="109"/>
      <c r="C22" s="110"/>
      <c r="E22" s="115" t="s">
        <v>15</v>
      </c>
      <c r="F22" s="109"/>
      <c r="G22" s="110"/>
      <c r="H22" s="5" t="s">
        <v>15</v>
      </c>
      <c r="I22" s="5" t="s">
        <v>65</v>
      </c>
      <c r="J22" s="8" t="s">
        <v>66</v>
      </c>
      <c r="K22" s="117">
        <v>215013</v>
      </c>
      <c r="L22" s="109"/>
      <c r="M22" s="110"/>
      <c r="N22" s="115" t="s">
        <v>67</v>
      </c>
      <c r="O22" s="109"/>
      <c r="P22" s="110"/>
    </row>
    <row r="23" spans="1:16">
      <c r="A23" s="115" t="s">
        <v>15</v>
      </c>
      <c r="B23" s="109"/>
      <c r="C23" s="110"/>
      <c r="E23" s="115" t="s">
        <v>15</v>
      </c>
      <c r="F23" s="109"/>
      <c r="G23" s="110"/>
      <c r="H23" s="5" t="s">
        <v>15</v>
      </c>
      <c r="I23" s="5" t="s">
        <v>71</v>
      </c>
      <c r="J23" s="8" t="s">
        <v>72</v>
      </c>
      <c r="K23" s="117">
        <v>215016</v>
      </c>
      <c r="L23" s="109"/>
      <c r="M23" s="110"/>
      <c r="N23" s="115" t="s">
        <v>73</v>
      </c>
      <c r="O23" s="109"/>
      <c r="P23" s="110"/>
    </row>
    <row r="24" spans="1:16">
      <c r="A24" s="115" t="s">
        <v>15</v>
      </c>
      <c r="B24" s="109"/>
      <c r="C24" s="110"/>
      <c r="E24" s="115" t="s">
        <v>15</v>
      </c>
      <c r="F24" s="109"/>
      <c r="G24" s="110"/>
      <c r="H24" s="5" t="s">
        <v>15</v>
      </c>
      <c r="I24" s="5" t="s">
        <v>68</v>
      </c>
      <c r="J24" s="8" t="s">
        <v>69</v>
      </c>
      <c r="K24" s="117">
        <v>215999</v>
      </c>
      <c r="L24" s="109"/>
      <c r="M24" s="110"/>
      <c r="N24" s="115" t="s">
        <v>70</v>
      </c>
      <c r="O24" s="109"/>
      <c r="P24" s="110"/>
    </row>
    <row r="25" spans="1:16">
      <c r="A25" s="115" t="s">
        <v>15</v>
      </c>
      <c r="B25" s="109"/>
      <c r="C25" s="110"/>
      <c r="E25" s="115" t="s">
        <v>15</v>
      </c>
      <c r="F25" s="109"/>
      <c r="G25" s="110"/>
      <c r="H25" s="5" t="s">
        <v>15</v>
      </c>
      <c r="I25" s="5" t="s">
        <v>74</v>
      </c>
      <c r="J25" s="8" t="s">
        <v>75</v>
      </c>
      <c r="K25" s="117">
        <v>215999</v>
      </c>
      <c r="L25" s="109"/>
      <c r="M25" s="110"/>
      <c r="N25" s="115" t="s">
        <v>15</v>
      </c>
      <c r="O25" s="109"/>
      <c r="P25" s="110"/>
    </row>
    <row r="26" spans="1:16">
      <c r="A26" s="115" t="s">
        <v>15</v>
      </c>
      <c r="B26" s="109"/>
      <c r="C26" s="110"/>
      <c r="E26" s="115" t="s">
        <v>15</v>
      </c>
      <c r="F26" s="109"/>
      <c r="G26" s="110"/>
      <c r="H26" s="5" t="s">
        <v>15</v>
      </c>
      <c r="I26" s="5" t="s">
        <v>76</v>
      </c>
      <c r="J26" s="8" t="s">
        <v>77</v>
      </c>
      <c r="K26" s="117" t="s">
        <v>78</v>
      </c>
      <c r="L26" s="109"/>
      <c r="M26" s="110"/>
      <c r="N26" s="115" t="s">
        <v>15</v>
      </c>
      <c r="O26" s="109"/>
      <c r="P26" s="110"/>
    </row>
    <row r="27" spans="1:16">
      <c r="A27" s="121" t="s">
        <v>15</v>
      </c>
      <c r="B27" s="109"/>
      <c r="C27" s="110"/>
      <c r="E27" s="121" t="s">
        <v>15</v>
      </c>
      <c r="F27" s="109"/>
      <c r="G27" s="110"/>
      <c r="H27" s="9" t="s">
        <v>15</v>
      </c>
      <c r="I27" s="9" t="s">
        <v>79</v>
      </c>
      <c r="J27" s="10" t="s">
        <v>44</v>
      </c>
      <c r="K27" s="122" t="s">
        <v>45</v>
      </c>
      <c r="L27" s="109"/>
      <c r="M27" s="110"/>
      <c r="N27" s="121" t="s">
        <v>80</v>
      </c>
      <c r="O27" s="109"/>
      <c r="P27" s="110"/>
    </row>
    <row r="28" spans="1:16">
      <c r="A28" s="123" t="s">
        <v>42</v>
      </c>
      <c r="B28" s="124"/>
      <c r="C28" s="125"/>
      <c r="E28" s="123" t="s">
        <v>47</v>
      </c>
      <c r="F28" s="124"/>
      <c r="G28" s="125"/>
      <c r="H28" s="11" t="s">
        <v>50</v>
      </c>
      <c r="I28" s="11" t="s">
        <v>81</v>
      </c>
      <c r="J28" s="12" t="s">
        <v>82</v>
      </c>
      <c r="K28" s="126" t="s">
        <v>45</v>
      </c>
      <c r="L28" s="124"/>
      <c r="M28" s="125"/>
      <c r="N28" s="123" t="s">
        <v>83</v>
      </c>
      <c r="O28" s="124"/>
      <c r="P28" s="125"/>
    </row>
    <row r="29" spans="1:16">
      <c r="A29" s="115" t="s">
        <v>84</v>
      </c>
      <c r="B29" s="109"/>
      <c r="C29" s="110"/>
      <c r="E29" s="115" t="s">
        <v>15</v>
      </c>
      <c r="F29" s="109"/>
      <c r="G29" s="110"/>
      <c r="H29" s="5" t="s">
        <v>84</v>
      </c>
      <c r="I29" s="5" t="s">
        <v>85</v>
      </c>
      <c r="J29" s="8" t="s">
        <v>86</v>
      </c>
      <c r="K29" s="117">
        <v>510000</v>
      </c>
      <c r="L29" s="109"/>
      <c r="M29" s="110"/>
      <c r="N29" s="115" t="s">
        <v>87</v>
      </c>
      <c r="O29" s="109"/>
      <c r="P29" s="110"/>
    </row>
    <row r="30" spans="1:16">
      <c r="A30" s="115" t="s">
        <v>88</v>
      </c>
      <c r="B30" s="109"/>
      <c r="C30" s="110"/>
      <c r="E30" s="115" t="s">
        <v>15</v>
      </c>
      <c r="F30" s="109"/>
      <c r="G30" s="110"/>
      <c r="H30" s="5" t="s">
        <v>88</v>
      </c>
      <c r="I30" s="5" t="s">
        <v>89</v>
      </c>
      <c r="J30" s="8" t="s">
        <v>90</v>
      </c>
      <c r="K30" s="117">
        <v>521000</v>
      </c>
      <c r="L30" s="109"/>
      <c r="M30" s="110"/>
      <c r="N30" s="115" t="s">
        <v>91</v>
      </c>
      <c r="O30" s="109"/>
      <c r="P30" s="110"/>
    </row>
    <row r="31" spans="1:16">
      <c r="A31" s="115" t="s">
        <v>92</v>
      </c>
      <c r="B31" s="109"/>
      <c r="C31" s="110"/>
      <c r="E31" s="115" t="s">
        <v>15</v>
      </c>
      <c r="F31" s="109"/>
      <c r="G31" s="110"/>
      <c r="H31" s="5" t="s">
        <v>92</v>
      </c>
      <c r="I31" s="5" t="s">
        <v>93</v>
      </c>
      <c r="J31" s="8" t="s">
        <v>94</v>
      </c>
      <c r="K31" s="117">
        <v>522000</v>
      </c>
      <c r="L31" s="109"/>
      <c r="M31" s="110"/>
      <c r="N31" s="115" t="s">
        <v>95</v>
      </c>
      <c r="O31" s="109"/>
      <c r="P31" s="110"/>
    </row>
    <row r="32" spans="1:16">
      <c r="A32" s="115" t="s">
        <v>96</v>
      </c>
      <c r="B32" s="109"/>
      <c r="C32" s="110"/>
      <c r="E32" s="115" t="s">
        <v>15</v>
      </c>
      <c r="F32" s="109"/>
      <c r="G32" s="110"/>
      <c r="H32" s="5" t="s">
        <v>96</v>
      </c>
      <c r="I32" s="5" t="s">
        <v>97</v>
      </c>
      <c r="J32" s="8" t="s">
        <v>98</v>
      </c>
      <c r="K32" s="117">
        <v>531000</v>
      </c>
      <c r="L32" s="109"/>
      <c r="M32" s="110"/>
      <c r="N32" s="115" t="s">
        <v>99</v>
      </c>
      <c r="O32" s="109"/>
      <c r="P32" s="110"/>
    </row>
    <row r="33" spans="1:16">
      <c r="A33" s="115" t="s">
        <v>100</v>
      </c>
      <c r="B33" s="109"/>
      <c r="C33" s="110"/>
      <c r="E33" s="115" t="s">
        <v>15</v>
      </c>
      <c r="F33" s="109"/>
      <c r="G33" s="110"/>
      <c r="H33" s="5" t="s">
        <v>100</v>
      </c>
      <c r="I33" s="5" t="s">
        <v>101</v>
      </c>
      <c r="J33" s="8" t="s">
        <v>102</v>
      </c>
      <c r="K33" s="117">
        <v>532000</v>
      </c>
      <c r="L33" s="109"/>
      <c r="M33" s="110"/>
      <c r="N33" s="116">
        <v>145615</v>
      </c>
      <c r="O33" s="109"/>
      <c r="P33" s="110"/>
    </row>
    <row r="34" spans="1:16">
      <c r="A34" s="115" t="s">
        <v>103</v>
      </c>
      <c r="B34" s="109"/>
      <c r="C34" s="110"/>
      <c r="E34" s="115" t="s">
        <v>15</v>
      </c>
      <c r="F34" s="109"/>
      <c r="G34" s="110"/>
      <c r="H34" s="5" t="s">
        <v>103</v>
      </c>
      <c r="I34" s="5" t="s">
        <v>104</v>
      </c>
      <c r="J34" s="8" t="s">
        <v>105</v>
      </c>
      <c r="K34" s="117">
        <v>533000</v>
      </c>
      <c r="L34" s="109"/>
      <c r="M34" s="110"/>
      <c r="N34" s="115" t="s">
        <v>106</v>
      </c>
      <c r="O34" s="109"/>
      <c r="P34" s="110"/>
    </row>
    <row r="35" spans="1:16">
      <c r="A35" s="115" t="s">
        <v>107</v>
      </c>
      <c r="B35" s="109"/>
      <c r="C35" s="110"/>
      <c r="E35" s="115" t="s">
        <v>15</v>
      </c>
      <c r="F35" s="109"/>
      <c r="G35" s="110"/>
      <c r="H35" s="5" t="s">
        <v>107</v>
      </c>
      <c r="I35" s="5" t="s">
        <v>108</v>
      </c>
      <c r="J35" s="8" t="s">
        <v>109</v>
      </c>
      <c r="K35" s="117">
        <v>534000</v>
      </c>
      <c r="L35" s="109"/>
      <c r="M35" s="110"/>
      <c r="N35" s="115" t="s">
        <v>110</v>
      </c>
      <c r="O35" s="109"/>
      <c r="P35" s="110"/>
    </row>
    <row r="36" spans="1:16">
      <c r="A36" s="115" t="s">
        <v>111</v>
      </c>
      <c r="B36" s="109"/>
      <c r="C36" s="110"/>
      <c r="E36" s="115" t="s">
        <v>15</v>
      </c>
      <c r="F36" s="109"/>
      <c r="G36" s="110"/>
      <c r="H36" s="5" t="s">
        <v>111</v>
      </c>
      <c r="I36" s="5" t="s">
        <v>112</v>
      </c>
      <c r="J36" s="8" t="s">
        <v>113</v>
      </c>
      <c r="K36" s="117">
        <v>541000</v>
      </c>
      <c r="L36" s="109"/>
      <c r="M36" s="110"/>
      <c r="N36" s="115" t="s">
        <v>114</v>
      </c>
      <c r="O36" s="109"/>
      <c r="P36" s="110"/>
    </row>
    <row r="37" spans="1:16">
      <c r="A37" s="115" t="s">
        <v>115</v>
      </c>
      <c r="B37" s="109"/>
      <c r="C37" s="110"/>
      <c r="E37" s="115" t="s">
        <v>47</v>
      </c>
      <c r="F37" s="109"/>
      <c r="G37" s="110"/>
      <c r="H37" s="5" t="s">
        <v>116</v>
      </c>
      <c r="I37" s="5" t="s">
        <v>15</v>
      </c>
      <c r="J37" s="8" t="s">
        <v>117</v>
      </c>
      <c r="K37" s="117">
        <v>542000</v>
      </c>
      <c r="L37" s="109"/>
      <c r="M37" s="110"/>
      <c r="N37" s="115" t="s">
        <v>15</v>
      </c>
      <c r="O37" s="109"/>
      <c r="P37" s="110"/>
    </row>
    <row r="38" spans="1:16">
      <c r="A38" s="115" t="s">
        <v>118</v>
      </c>
      <c r="B38" s="109"/>
      <c r="C38" s="110"/>
      <c r="E38" s="115" t="s">
        <v>15</v>
      </c>
      <c r="F38" s="109"/>
      <c r="G38" s="110"/>
      <c r="H38" s="5" t="s">
        <v>118</v>
      </c>
      <c r="I38" s="5" t="s">
        <v>15</v>
      </c>
      <c r="J38" s="8" t="s">
        <v>119</v>
      </c>
      <c r="K38" s="117">
        <v>551000</v>
      </c>
      <c r="L38" s="109"/>
      <c r="M38" s="110"/>
      <c r="N38" s="115" t="s">
        <v>15</v>
      </c>
      <c r="O38" s="109"/>
      <c r="P38" s="110"/>
    </row>
    <row r="39" spans="1:16">
      <c r="A39" s="115" t="s">
        <v>120</v>
      </c>
      <c r="B39" s="109"/>
      <c r="C39" s="110"/>
      <c r="E39" s="115" t="s">
        <v>15</v>
      </c>
      <c r="F39" s="109"/>
      <c r="G39" s="110"/>
      <c r="H39" s="5" t="s">
        <v>120</v>
      </c>
      <c r="I39" s="5" t="s">
        <v>121</v>
      </c>
      <c r="J39" s="8" t="s">
        <v>122</v>
      </c>
      <c r="K39" s="117">
        <v>561000</v>
      </c>
      <c r="L39" s="109"/>
      <c r="M39" s="110"/>
      <c r="N39" s="115" t="s">
        <v>15</v>
      </c>
      <c r="O39" s="109"/>
      <c r="P39" s="110"/>
    </row>
    <row r="40" spans="1:16">
      <c r="A40" s="121" t="s">
        <v>42</v>
      </c>
      <c r="B40" s="109"/>
      <c r="C40" s="110"/>
      <c r="E40" s="121" t="s">
        <v>47</v>
      </c>
      <c r="F40" s="109"/>
      <c r="G40" s="110"/>
      <c r="H40" s="9" t="s">
        <v>50</v>
      </c>
      <c r="I40" s="9" t="s">
        <v>123</v>
      </c>
      <c r="J40" s="10" t="s">
        <v>44</v>
      </c>
      <c r="K40" s="122" t="s">
        <v>45</v>
      </c>
      <c r="L40" s="109"/>
      <c r="M40" s="110"/>
      <c r="N40" s="127">
        <v>2399888.27</v>
      </c>
      <c r="O40" s="109"/>
      <c r="P40" s="110"/>
    </row>
    <row r="41" spans="1:16">
      <c r="A41" s="115" t="s">
        <v>15</v>
      </c>
      <c r="B41" s="109"/>
      <c r="C41" s="110"/>
      <c r="E41" s="115" t="s">
        <v>15</v>
      </c>
      <c r="F41" s="109"/>
      <c r="G41" s="110"/>
      <c r="H41" s="5" t="s">
        <v>15</v>
      </c>
      <c r="I41" s="5" t="s">
        <v>124</v>
      </c>
      <c r="J41" s="8" t="s">
        <v>52</v>
      </c>
      <c r="K41" s="117">
        <v>113100</v>
      </c>
      <c r="L41" s="109"/>
      <c r="M41" s="110"/>
      <c r="N41" s="115" t="s">
        <v>125</v>
      </c>
      <c r="O41" s="109"/>
      <c r="P41" s="110"/>
    </row>
    <row r="42" spans="1:16">
      <c r="A42" s="115" t="s">
        <v>15</v>
      </c>
      <c r="B42" s="109"/>
      <c r="C42" s="110"/>
      <c r="E42" s="115" t="s">
        <v>15</v>
      </c>
      <c r="F42" s="109"/>
      <c r="G42" s="110"/>
      <c r="H42" s="5" t="s">
        <v>15</v>
      </c>
      <c r="I42" s="5" t="s">
        <v>126</v>
      </c>
      <c r="J42" s="8" t="s">
        <v>127</v>
      </c>
      <c r="K42" s="117">
        <v>211000</v>
      </c>
      <c r="L42" s="109"/>
      <c r="M42" s="110"/>
      <c r="N42" s="115" t="s">
        <v>15</v>
      </c>
      <c r="O42" s="109"/>
      <c r="P42" s="110"/>
    </row>
    <row r="43" spans="1:16">
      <c r="A43" s="115" t="s">
        <v>15</v>
      </c>
      <c r="B43" s="109"/>
      <c r="C43" s="110"/>
      <c r="E43" s="115" t="s">
        <v>15</v>
      </c>
      <c r="F43" s="109"/>
      <c r="G43" s="110"/>
      <c r="H43" s="5" t="s">
        <v>15</v>
      </c>
      <c r="I43" s="5" t="s">
        <v>128</v>
      </c>
      <c r="J43" s="8" t="s">
        <v>129</v>
      </c>
      <c r="K43" s="117">
        <v>213000</v>
      </c>
      <c r="L43" s="109"/>
      <c r="M43" s="110"/>
      <c r="N43" s="115" t="s">
        <v>15</v>
      </c>
      <c r="O43" s="109"/>
      <c r="P43" s="110"/>
    </row>
    <row r="44" spans="1:16" ht="14.25" customHeight="1">
      <c r="A44" s="115" t="s">
        <v>15</v>
      </c>
      <c r="B44" s="109"/>
      <c r="C44" s="110"/>
      <c r="E44" s="115" t="s">
        <v>15</v>
      </c>
      <c r="F44" s="109"/>
      <c r="G44" s="110"/>
      <c r="H44" s="5" t="s">
        <v>15</v>
      </c>
      <c r="I44" s="5" t="s">
        <v>130</v>
      </c>
      <c r="J44" s="8" t="s">
        <v>57</v>
      </c>
      <c r="K44" s="117">
        <v>215001</v>
      </c>
      <c r="L44" s="109"/>
      <c r="M44" s="110"/>
      <c r="N44" s="115" t="s">
        <v>131</v>
      </c>
      <c r="O44" s="109"/>
      <c r="P44" s="110"/>
    </row>
    <row r="45" spans="1:16">
      <c r="A45" s="115" t="s">
        <v>15</v>
      </c>
      <c r="B45" s="109"/>
      <c r="C45" s="110"/>
      <c r="E45" s="115" t="s">
        <v>15</v>
      </c>
      <c r="F45" s="109"/>
      <c r="G45" s="110"/>
      <c r="H45" s="5" t="s">
        <v>15</v>
      </c>
      <c r="I45" s="5" t="s">
        <v>132</v>
      </c>
      <c r="J45" s="8" t="s">
        <v>60</v>
      </c>
      <c r="K45" s="117">
        <v>215005</v>
      </c>
      <c r="L45" s="109"/>
      <c r="M45" s="110"/>
      <c r="N45" s="115" t="s">
        <v>132</v>
      </c>
      <c r="O45" s="109"/>
      <c r="P45" s="110"/>
    </row>
    <row r="46" spans="1:16">
      <c r="A46" s="115" t="s">
        <v>15</v>
      </c>
      <c r="B46" s="109"/>
      <c r="C46" s="110"/>
      <c r="E46" s="115" t="s">
        <v>15</v>
      </c>
      <c r="F46" s="109"/>
      <c r="G46" s="110"/>
      <c r="H46" s="5" t="s">
        <v>15</v>
      </c>
      <c r="I46" s="5" t="s">
        <v>133</v>
      </c>
      <c r="J46" s="8" t="s">
        <v>134</v>
      </c>
      <c r="K46" s="117">
        <v>215007</v>
      </c>
      <c r="L46" s="109"/>
      <c r="M46" s="110"/>
      <c r="N46" s="115" t="s">
        <v>15</v>
      </c>
      <c r="O46" s="109"/>
      <c r="P46" s="110"/>
    </row>
    <row r="47" spans="1:16">
      <c r="A47" s="115" t="s">
        <v>15</v>
      </c>
      <c r="B47" s="109"/>
      <c r="C47" s="110"/>
      <c r="E47" s="115" t="s">
        <v>15</v>
      </c>
      <c r="F47" s="109"/>
      <c r="G47" s="110"/>
      <c r="H47" s="5" t="s">
        <v>15</v>
      </c>
      <c r="I47" s="5" t="s">
        <v>135</v>
      </c>
      <c r="J47" s="8" t="s">
        <v>63</v>
      </c>
      <c r="K47" s="117">
        <v>215008</v>
      </c>
      <c r="L47" s="109"/>
      <c r="M47" s="110"/>
      <c r="N47" s="115" t="s">
        <v>136</v>
      </c>
      <c r="O47" s="109"/>
      <c r="P47" s="110"/>
    </row>
    <row r="48" spans="1:16">
      <c r="A48" s="115" t="s">
        <v>15</v>
      </c>
      <c r="B48" s="109"/>
      <c r="C48" s="110"/>
      <c r="E48" s="115" t="s">
        <v>15</v>
      </c>
      <c r="F48" s="109"/>
      <c r="G48" s="110"/>
      <c r="H48" s="5" t="s">
        <v>15</v>
      </c>
      <c r="I48" s="5" t="s">
        <v>137</v>
      </c>
      <c r="J48" s="8" t="s">
        <v>66</v>
      </c>
      <c r="K48" s="117">
        <v>215013</v>
      </c>
      <c r="L48" s="109"/>
      <c r="M48" s="110"/>
      <c r="N48" s="115" t="s">
        <v>138</v>
      </c>
      <c r="O48" s="109"/>
      <c r="P48" s="110"/>
    </row>
    <row r="49" spans="1:16">
      <c r="A49" s="115" t="s">
        <v>15</v>
      </c>
      <c r="B49" s="109"/>
      <c r="C49" s="110"/>
      <c r="E49" s="115" t="s">
        <v>15</v>
      </c>
      <c r="F49" s="109"/>
      <c r="G49" s="110"/>
      <c r="H49" s="5" t="s">
        <v>15</v>
      </c>
      <c r="I49" s="5" t="s">
        <v>139</v>
      </c>
      <c r="J49" s="8" t="s">
        <v>140</v>
      </c>
      <c r="K49" s="117">
        <v>215014</v>
      </c>
      <c r="L49" s="109"/>
      <c r="M49" s="110"/>
      <c r="N49" s="115" t="s">
        <v>15</v>
      </c>
      <c r="O49" s="109"/>
      <c r="P49" s="110"/>
    </row>
    <row r="50" spans="1:16">
      <c r="A50" s="115" t="s">
        <v>15</v>
      </c>
      <c r="B50" s="109"/>
      <c r="C50" s="110"/>
      <c r="E50" s="115" t="s">
        <v>15</v>
      </c>
      <c r="F50" s="109"/>
      <c r="G50" s="110"/>
      <c r="H50" s="5" t="s">
        <v>15</v>
      </c>
      <c r="I50" s="5" t="s">
        <v>68</v>
      </c>
      <c r="J50" s="8" t="s">
        <v>69</v>
      </c>
      <c r="K50" s="117">
        <v>215999</v>
      </c>
      <c r="L50" s="109"/>
      <c r="M50" s="110"/>
      <c r="N50" s="115" t="s">
        <v>70</v>
      </c>
      <c r="O50" s="109"/>
      <c r="P50" s="110"/>
    </row>
    <row r="51" spans="1:16">
      <c r="A51" s="115" t="s">
        <v>15</v>
      </c>
      <c r="B51" s="109"/>
      <c r="C51" s="110"/>
      <c r="E51" s="115" t="s">
        <v>15</v>
      </c>
      <c r="F51" s="109"/>
      <c r="G51" s="110"/>
      <c r="H51" s="5" t="s">
        <v>15</v>
      </c>
      <c r="I51" s="5" t="s">
        <v>74</v>
      </c>
      <c r="J51" s="8" t="s">
        <v>75</v>
      </c>
      <c r="K51" s="117">
        <v>215999</v>
      </c>
      <c r="L51" s="109"/>
      <c r="M51" s="110"/>
      <c r="N51" s="115" t="s">
        <v>15</v>
      </c>
      <c r="O51" s="109"/>
      <c r="P51" s="110"/>
    </row>
    <row r="52" spans="1:16">
      <c r="A52" s="115" t="s">
        <v>15</v>
      </c>
      <c r="B52" s="109"/>
      <c r="C52" s="110"/>
      <c r="E52" s="115" t="s">
        <v>15</v>
      </c>
      <c r="F52" s="109"/>
      <c r="G52" s="110"/>
      <c r="H52" s="5" t="s">
        <v>15</v>
      </c>
      <c r="I52" s="5" t="s">
        <v>141</v>
      </c>
      <c r="J52" s="8" t="s">
        <v>77</v>
      </c>
      <c r="K52" s="117" t="s">
        <v>78</v>
      </c>
      <c r="L52" s="109"/>
      <c r="M52" s="110"/>
      <c r="N52" s="115" t="s">
        <v>15</v>
      </c>
      <c r="O52" s="109"/>
      <c r="P52" s="110"/>
    </row>
    <row r="53" spans="1:16">
      <c r="A53" s="121" t="s">
        <v>15</v>
      </c>
      <c r="B53" s="109"/>
      <c r="C53" s="110"/>
      <c r="E53" s="121" t="s">
        <v>15</v>
      </c>
      <c r="F53" s="109"/>
      <c r="G53" s="110"/>
      <c r="H53" s="9" t="s">
        <v>15</v>
      </c>
      <c r="I53" s="9" t="s">
        <v>142</v>
      </c>
      <c r="J53" s="10" t="s">
        <v>44</v>
      </c>
      <c r="K53" s="122" t="s">
        <v>45</v>
      </c>
      <c r="L53" s="109"/>
      <c r="M53" s="110"/>
      <c r="N53" s="121" t="s">
        <v>143</v>
      </c>
      <c r="O53" s="109"/>
      <c r="P53" s="110"/>
    </row>
    <row r="54" spans="1:16">
      <c r="A54" s="128" t="s">
        <v>42</v>
      </c>
      <c r="B54" s="124"/>
      <c r="C54" s="125"/>
      <c r="E54" s="128" t="s">
        <v>47</v>
      </c>
      <c r="F54" s="124"/>
      <c r="G54" s="125"/>
      <c r="H54" s="13" t="s">
        <v>50</v>
      </c>
      <c r="I54" s="13" t="s">
        <v>144</v>
      </c>
      <c r="J54" s="14" t="s">
        <v>145</v>
      </c>
      <c r="K54" s="129" t="s">
        <v>45</v>
      </c>
      <c r="L54" s="124"/>
      <c r="M54" s="125"/>
      <c r="N54" s="130">
        <v>2543082.0699999998</v>
      </c>
      <c r="O54" s="124"/>
      <c r="P54" s="125"/>
    </row>
    <row r="55" spans="1:16">
      <c r="A55" s="121" t="s">
        <v>15</v>
      </c>
      <c r="B55" s="109"/>
      <c r="C55" s="110"/>
      <c r="E55" s="121" t="s">
        <v>15</v>
      </c>
      <c r="F55" s="109"/>
      <c r="G55" s="110"/>
      <c r="H55" s="15" t="s">
        <v>15</v>
      </c>
      <c r="I55" s="98">
        <v>-1807505.54</v>
      </c>
      <c r="J55" s="10" t="s">
        <v>146</v>
      </c>
      <c r="K55" s="122" t="s">
        <v>45</v>
      </c>
      <c r="L55" s="109"/>
      <c r="M55" s="110"/>
      <c r="N55" s="133">
        <v>-896938.22</v>
      </c>
      <c r="O55" s="109"/>
      <c r="P55" s="110"/>
    </row>
    <row r="56" spans="1:16">
      <c r="A56" s="134" t="s">
        <v>11</v>
      </c>
      <c r="B56" s="109"/>
      <c r="C56" s="109"/>
      <c r="E56" s="135" t="s">
        <v>11</v>
      </c>
      <c r="F56" s="109"/>
      <c r="G56" s="109"/>
      <c r="H56" s="16" t="s">
        <v>11</v>
      </c>
      <c r="I56" s="16" t="s">
        <v>147</v>
      </c>
      <c r="J56" s="9" t="s">
        <v>148</v>
      </c>
      <c r="K56" s="114" t="s">
        <v>11</v>
      </c>
      <c r="L56" s="109"/>
      <c r="M56" s="110"/>
      <c r="N56" s="121" t="s">
        <v>147</v>
      </c>
      <c r="O56" s="109"/>
      <c r="P56" s="110"/>
    </row>
    <row r="57" spans="1:16" ht="0" hidden="1" customHeight="1"/>
    <row r="58" spans="1:16" ht="15.95" customHeight="1"/>
    <row r="59" spans="1:16" ht="19.7" customHeight="1">
      <c r="B59" s="131"/>
      <c r="C59" s="105"/>
    </row>
    <row r="60" spans="1:16" ht="0.6" customHeight="1"/>
    <row r="61" spans="1:16" ht="19.7" customHeight="1">
      <c r="C61" s="132"/>
      <c r="D61" s="105"/>
      <c r="E61" s="105"/>
      <c r="F61" s="105"/>
      <c r="G61" s="105"/>
      <c r="H61" s="105"/>
      <c r="I61" s="105"/>
      <c r="J61" s="105"/>
      <c r="K61" s="105"/>
      <c r="L61" s="105"/>
    </row>
    <row r="62" spans="1:16" s="19" customFormat="1"/>
    <row r="63" spans="1:16" s="19" customFormat="1"/>
    <row r="64" spans="1:16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</sheetData>
  <mergeCells count="213">
    <mergeCell ref="B59:C59"/>
    <mergeCell ref="C61:L61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4:C24"/>
    <mergeCell ref="E24:G24"/>
    <mergeCell ref="K24:M24"/>
    <mergeCell ref="N24:P24"/>
    <mergeCell ref="A23:C23"/>
    <mergeCell ref="E23:G23"/>
    <mergeCell ref="K23:M23"/>
    <mergeCell ref="N23:P23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N7:P7"/>
    <mergeCell ref="A8:C8"/>
    <mergeCell ref="E8:G8"/>
    <mergeCell ref="K8:M8"/>
    <mergeCell ref="N8:P8"/>
    <mergeCell ref="N5:P5"/>
    <mergeCell ref="A6:C6"/>
    <mergeCell ref="E6:G6"/>
    <mergeCell ref="K6:M6"/>
    <mergeCell ref="N6:P6"/>
    <mergeCell ref="A1:E1"/>
    <mergeCell ref="G1:K2"/>
    <mergeCell ref="G3:K3"/>
    <mergeCell ref="G4:K4"/>
    <mergeCell ref="A5:I5"/>
    <mergeCell ref="K5:M5"/>
    <mergeCell ref="A7:C7"/>
    <mergeCell ref="E7:G7"/>
    <mergeCell ref="K7:M7"/>
  </mergeCells>
  <pageMargins left="0.19685039370078741" right="0.19685039370078741" top="0.39370078740157483" bottom="0.15748031496062992" header="0.39370078740157483" footer="0.23622047244094491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9"/>
  <sheetViews>
    <sheetView showGridLines="0" workbookViewId="0">
      <pane ySplit="6" topLeftCell="A7" activePane="bottomLeft" state="frozen"/>
      <selection pane="bottomLeft" activeCell="A58" sqref="A58:C58"/>
    </sheetView>
  </sheetViews>
  <sheetFormatPr defaultRowHeight="14.25"/>
  <cols>
    <col min="1" max="1" width="45" style="17" customWidth="1"/>
    <col min="2" max="2" width="3.75" style="17" hidden="1" customWidth="1"/>
    <col min="3" max="3" width="11.125" style="17" customWidth="1"/>
    <col min="4" max="4" width="18" style="17" customWidth="1"/>
    <col min="5" max="5" width="4.375" style="17" customWidth="1"/>
    <col min="6" max="6" width="13.875" style="17" customWidth="1"/>
    <col min="7" max="7" width="0.5" style="17" customWidth="1"/>
    <col min="8" max="16384" width="9" style="17"/>
  </cols>
  <sheetData>
    <row r="1" spans="1:7" ht="17.25" customHeight="1">
      <c r="A1" s="107" t="s">
        <v>0</v>
      </c>
      <c r="B1" s="105"/>
      <c r="C1" s="105"/>
      <c r="D1" s="105"/>
      <c r="E1" s="105"/>
      <c r="F1" s="105"/>
    </row>
    <row r="2" spans="1:7" ht="0.95" customHeight="1"/>
    <row r="3" spans="1:7" ht="17.25" customHeight="1">
      <c r="A3" s="140" t="s">
        <v>241</v>
      </c>
      <c r="B3" s="105"/>
      <c r="C3" s="105"/>
      <c r="D3" s="105"/>
      <c r="E3" s="105"/>
      <c r="F3" s="105"/>
    </row>
    <row r="4" spans="1:7" ht="17.25" customHeight="1">
      <c r="A4" s="140" t="s">
        <v>242</v>
      </c>
      <c r="B4" s="105"/>
      <c r="C4" s="105"/>
      <c r="D4" s="105"/>
      <c r="E4" s="105"/>
      <c r="F4" s="105"/>
    </row>
    <row r="5" spans="1:7" ht="18" customHeight="1">
      <c r="A5" s="106" t="s">
        <v>243</v>
      </c>
      <c r="B5" s="105"/>
      <c r="C5" s="105"/>
      <c r="D5" s="105"/>
      <c r="E5" s="105"/>
      <c r="F5" s="105"/>
    </row>
    <row r="6" spans="1:7" ht="6.4" customHeight="1"/>
    <row r="7" spans="1:7" ht="0.95" customHeight="1"/>
    <row r="8" spans="1:7">
      <c r="A8" s="108" t="s">
        <v>4</v>
      </c>
      <c r="B8" s="110"/>
      <c r="C8" s="18" t="s">
        <v>5</v>
      </c>
      <c r="D8" s="18" t="s">
        <v>244</v>
      </c>
      <c r="E8" s="108" t="s">
        <v>245</v>
      </c>
      <c r="F8" s="109"/>
      <c r="G8" s="110"/>
    </row>
    <row r="9" spans="1:7">
      <c r="A9" s="136" t="s">
        <v>246</v>
      </c>
      <c r="B9" s="110"/>
      <c r="C9" s="69">
        <v>111100</v>
      </c>
      <c r="D9" s="70">
        <v>3742</v>
      </c>
      <c r="E9" s="137">
        <v>0</v>
      </c>
      <c r="F9" s="109"/>
      <c r="G9" s="110"/>
    </row>
    <row r="10" spans="1:7">
      <c r="A10" s="136" t="s">
        <v>247</v>
      </c>
      <c r="B10" s="110"/>
      <c r="C10" s="69">
        <v>111201</v>
      </c>
      <c r="D10" s="70">
        <v>18200767.949999999</v>
      </c>
      <c r="E10" s="137">
        <v>0</v>
      </c>
      <c r="F10" s="109"/>
      <c r="G10" s="110"/>
    </row>
    <row r="11" spans="1:7">
      <c r="A11" s="136" t="s">
        <v>249</v>
      </c>
      <c r="B11" s="110"/>
      <c r="C11" s="69" t="s">
        <v>248</v>
      </c>
      <c r="D11" s="70">
        <v>620545.6</v>
      </c>
      <c r="E11" s="137">
        <v>0</v>
      </c>
      <c r="F11" s="109"/>
      <c r="G11" s="110"/>
    </row>
    <row r="12" spans="1:7">
      <c r="A12" s="136" t="s">
        <v>250</v>
      </c>
      <c r="B12" s="110"/>
      <c r="C12" s="69" t="s">
        <v>248</v>
      </c>
      <c r="D12" s="70">
        <v>2364468.96</v>
      </c>
      <c r="E12" s="137">
        <v>0</v>
      </c>
      <c r="F12" s="109"/>
      <c r="G12" s="110"/>
    </row>
    <row r="13" spans="1:7">
      <c r="A13" s="136" t="s">
        <v>251</v>
      </c>
      <c r="B13" s="110"/>
      <c r="C13" s="69" t="s">
        <v>248</v>
      </c>
      <c r="D13" s="70">
        <v>6168167.7599999998</v>
      </c>
      <c r="E13" s="137">
        <v>0</v>
      </c>
      <c r="F13" s="109"/>
      <c r="G13" s="110"/>
    </row>
    <row r="14" spans="1:7">
      <c r="A14" s="136" t="s">
        <v>52</v>
      </c>
      <c r="B14" s="110"/>
      <c r="C14" s="69">
        <v>113100</v>
      </c>
      <c r="D14" s="70">
        <v>28300</v>
      </c>
      <c r="E14" s="137">
        <v>0</v>
      </c>
      <c r="F14" s="109"/>
      <c r="G14" s="110"/>
    </row>
    <row r="15" spans="1:7">
      <c r="A15" s="136" t="s">
        <v>54</v>
      </c>
      <c r="B15" s="110"/>
      <c r="C15" s="69">
        <v>113500</v>
      </c>
      <c r="D15" s="70">
        <v>420000</v>
      </c>
      <c r="E15" s="137">
        <v>0</v>
      </c>
      <c r="F15" s="109"/>
      <c r="G15" s="110"/>
    </row>
    <row r="16" spans="1:7">
      <c r="A16" s="136" t="s">
        <v>127</v>
      </c>
      <c r="B16" s="110"/>
      <c r="C16" s="69">
        <v>211000</v>
      </c>
      <c r="D16" s="70">
        <v>0</v>
      </c>
      <c r="E16" s="137">
        <v>1332271</v>
      </c>
      <c r="F16" s="109"/>
      <c r="G16" s="110"/>
    </row>
    <row r="17" spans="1:7">
      <c r="A17" s="136" t="s">
        <v>252</v>
      </c>
      <c r="B17" s="110"/>
      <c r="C17" s="69">
        <v>212000</v>
      </c>
      <c r="D17" s="70">
        <v>0</v>
      </c>
      <c r="E17" s="137">
        <v>80000</v>
      </c>
      <c r="F17" s="109"/>
      <c r="G17" s="110"/>
    </row>
    <row r="18" spans="1:7">
      <c r="A18" s="136" t="s">
        <v>57</v>
      </c>
      <c r="B18" s="110"/>
      <c r="C18" s="69">
        <v>215001</v>
      </c>
      <c r="D18" s="70">
        <v>0</v>
      </c>
      <c r="E18" s="137">
        <v>5157.53</v>
      </c>
      <c r="F18" s="109"/>
      <c r="G18" s="110"/>
    </row>
    <row r="19" spans="1:7">
      <c r="A19" s="136" t="s">
        <v>60</v>
      </c>
      <c r="B19" s="110"/>
      <c r="C19" s="69">
        <v>215005</v>
      </c>
      <c r="D19" s="70">
        <v>0</v>
      </c>
      <c r="E19" s="137">
        <v>682.32</v>
      </c>
      <c r="F19" s="109"/>
      <c r="G19" s="110"/>
    </row>
    <row r="20" spans="1:7">
      <c r="A20" s="136" t="s">
        <v>63</v>
      </c>
      <c r="B20" s="110"/>
      <c r="C20" s="69">
        <v>215008</v>
      </c>
      <c r="D20" s="70">
        <v>0</v>
      </c>
      <c r="E20" s="137">
        <v>579055</v>
      </c>
      <c r="F20" s="109"/>
      <c r="G20" s="110"/>
    </row>
    <row r="21" spans="1:7">
      <c r="A21" s="136" t="s">
        <v>66</v>
      </c>
      <c r="B21" s="110"/>
      <c r="C21" s="69">
        <v>215013</v>
      </c>
      <c r="D21" s="70">
        <v>0</v>
      </c>
      <c r="E21" s="137">
        <v>4936</v>
      </c>
      <c r="F21" s="109"/>
      <c r="G21" s="110"/>
    </row>
    <row r="22" spans="1:7">
      <c r="A22" s="136" t="s">
        <v>140</v>
      </c>
      <c r="B22" s="110"/>
      <c r="C22" s="69">
        <v>215014</v>
      </c>
      <c r="D22" s="70">
        <v>0</v>
      </c>
      <c r="E22" s="137">
        <v>195592</v>
      </c>
      <c r="F22" s="109"/>
      <c r="G22" s="110"/>
    </row>
    <row r="23" spans="1:7">
      <c r="A23" s="136" t="s">
        <v>72</v>
      </c>
      <c r="B23" s="110"/>
      <c r="C23" s="69">
        <v>215016</v>
      </c>
      <c r="D23" s="70">
        <v>0</v>
      </c>
      <c r="E23" s="137">
        <v>1040545.6</v>
      </c>
      <c r="F23" s="109"/>
      <c r="G23" s="110"/>
    </row>
    <row r="24" spans="1:7">
      <c r="A24" s="136" t="s">
        <v>253</v>
      </c>
      <c r="B24" s="110"/>
      <c r="C24" s="69">
        <v>215999</v>
      </c>
      <c r="D24" s="70">
        <v>0</v>
      </c>
      <c r="E24" s="137">
        <v>53275</v>
      </c>
      <c r="F24" s="109"/>
      <c r="G24" s="110"/>
    </row>
    <row r="25" spans="1:7">
      <c r="A25" s="136" t="s">
        <v>77</v>
      </c>
      <c r="B25" s="110"/>
      <c r="C25" s="69" t="s">
        <v>254</v>
      </c>
      <c r="D25" s="70">
        <v>0</v>
      </c>
      <c r="E25" s="137">
        <v>6926481.8099999996</v>
      </c>
      <c r="F25" s="109"/>
      <c r="G25" s="110"/>
    </row>
    <row r="26" spans="1:7">
      <c r="A26" s="136" t="s">
        <v>255</v>
      </c>
      <c r="B26" s="110"/>
      <c r="C26" s="69" t="s">
        <v>256</v>
      </c>
      <c r="D26" s="70">
        <v>0</v>
      </c>
      <c r="E26" s="137">
        <v>10762119.119999999</v>
      </c>
      <c r="F26" s="109"/>
      <c r="G26" s="110"/>
    </row>
    <row r="27" spans="1:7">
      <c r="A27" s="136" t="s">
        <v>155</v>
      </c>
      <c r="B27" s="110"/>
      <c r="C27" s="69" t="s">
        <v>257</v>
      </c>
      <c r="D27" s="70">
        <v>0</v>
      </c>
      <c r="E27" s="137">
        <v>7726</v>
      </c>
      <c r="F27" s="109"/>
      <c r="G27" s="110"/>
    </row>
    <row r="28" spans="1:7">
      <c r="A28" s="136" t="s">
        <v>156</v>
      </c>
      <c r="B28" s="110"/>
      <c r="C28" s="69" t="s">
        <v>258</v>
      </c>
      <c r="D28" s="70">
        <v>0</v>
      </c>
      <c r="E28" s="137">
        <v>10688.28</v>
      </c>
      <c r="F28" s="109"/>
      <c r="G28" s="110"/>
    </row>
    <row r="29" spans="1:7">
      <c r="A29" s="136" t="s">
        <v>160</v>
      </c>
      <c r="B29" s="110"/>
      <c r="C29" s="69" t="s">
        <v>259</v>
      </c>
      <c r="D29" s="70">
        <v>0</v>
      </c>
      <c r="E29" s="137">
        <v>1028.2</v>
      </c>
      <c r="F29" s="109"/>
      <c r="G29" s="110"/>
    </row>
    <row r="30" spans="1:7">
      <c r="A30" s="136" t="s">
        <v>163</v>
      </c>
      <c r="B30" s="110"/>
      <c r="C30" s="69" t="s">
        <v>260</v>
      </c>
      <c r="D30" s="70">
        <v>0</v>
      </c>
      <c r="E30" s="137">
        <v>200</v>
      </c>
      <c r="F30" s="109"/>
      <c r="G30" s="110"/>
    </row>
    <row r="31" spans="1:7">
      <c r="A31" s="136" t="s">
        <v>261</v>
      </c>
      <c r="B31" s="110"/>
      <c r="C31" s="69" t="s">
        <v>262</v>
      </c>
      <c r="D31" s="70">
        <v>0</v>
      </c>
      <c r="E31" s="137">
        <v>75</v>
      </c>
      <c r="F31" s="109"/>
      <c r="G31" s="110"/>
    </row>
    <row r="32" spans="1:7">
      <c r="A32" s="136" t="s">
        <v>165</v>
      </c>
      <c r="B32" s="110"/>
      <c r="C32" s="69" t="s">
        <v>263</v>
      </c>
      <c r="D32" s="70">
        <v>0</v>
      </c>
      <c r="E32" s="137">
        <v>1400</v>
      </c>
      <c r="F32" s="109"/>
      <c r="G32" s="110"/>
    </row>
    <row r="33" spans="1:7">
      <c r="A33" s="136" t="s">
        <v>166</v>
      </c>
      <c r="B33" s="110"/>
      <c r="C33" s="69" t="s">
        <v>264</v>
      </c>
      <c r="D33" s="70">
        <v>0</v>
      </c>
      <c r="E33" s="137">
        <v>38114</v>
      </c>
      <c r="F33" s="109"/>
      <c r="G33" s="110"/>
    </row>
    <row r="34" spans="1:7">
      <c r="A34" s="136" t="s">
        <v>167</v>
      </c>
      <c r="B34" s="110"/>
      <c r="C34" s="69" t="s">
        <v>265</v>
      </c>
      <c r="D34" s="70">
        <v>0</v>
      </c>
      <c r="E34" s="137">
        <v>40</v>
      </c>
      <c r="F34" s="109"/>
      <c r="G34" s="110"/>
    </row>
    <row r="35" spans="1:7">
      <c r="A35" s="136" t="s">
        <v>169</v>
      </c>
      <c r="B35" s="110"/>
      <c r="C35" s="69" t="s">
        <v>266</v>
      </c>
      <c r="D35" s="70">
        <v>0</v>
      </c>
      <c r="E35" s="137">
        <v>41308.949999999997</v>
      </c>
      <c r="F35" s="109"/>
      <c r="G35" s="110"/>
    </row>
    <row r="36" spans="1:7">
      <c r="A36" s="136" t="s">
        <v>172</v>
      </c>
      <c r="B36" s="110"/>
      <c r="C36" s="69" t="s">
        <v>267</v>
      </c>
      <c r="D36" s="70">
        <v>0</v>
      </c>
      <c r="E36" s="137">
        <v>15000</v>
      </c>
      <c r="F36" s="109"/>
      <c r="G36" s="110"/>
    </row>
    <row r="37" spans="1:7">
      <c r="A37" s="136" t="s">
        <v>173</v>
      </c>
      <c r="B37" s="110"/>
      <c r="C37" s="69" t="s">
        <v>268</v>
      </c>
      <c r="D37" s="70">
        <v>0</v>
      </c>
      <c r="E37" s="137">
        <v>300</v>
      </c>
      <c r="F37" s="109"/>
      <c r="G37" s="110"/>
    </row>
    <row r="38" spans="1:7">
      <c r="A38" s="136" t="s">
        <v>269</v>
      </c>
      <c r="B38" s="110"/>
      <c r="C38" s="69" t="s">
        <v>270</v>
      </c>
      <c r="D38" s="70">
        <v>0</v>
      </c>
      <c r="E38" s="137">
        <v>2591379.2799999998</v>
      </c>
      <c r="F38" s="109"/>
      <c r="G38" s="110"/>
    </row>
    <row r="39" spans="1:7">
      <c r="A39" s="136" t="s">
        <v>271</v>
      </c>
      <c r="B39" s="110"/>
      <c r="C39" s="69" t="s">
        <v>272</v>
      </c>
      <c r="D39" s="70">
        <v>0</v>
      </c>
      <c r="E39" s="137">
        <v>1120856.24</v>
      </c>
      <c r="F39" s="109"/>
      <c r="G39" s="110"/>
    </row>
    <row r="40" spans="1:7">
      <c r="A40" s="136" t="s">
        <v>180</v>
      </c>
      <c r="B40" s="110"/>
      <c r="C40" s="69" t="s">
        <v>273</v>
      </c>
      <c r="D40" s="70">
        <v>0</v>
      </c>
      <c r="E40" s="137">
        <v>25588.44</v>
      </c>
      <c r="F40" s="109"/>
      <c r="G40" s="110"/>
    </row>
    <row r="41" spans="1:7">
      <c r="A41" s="136" t="s">
        <v>181</v>
      </c>
      <c r="B41" s="110"/>
      <c r="C41" s="69" t="s">
        <v>274</v>
      </c>
      <c r="D41" s="70">
        <v>0</v>
      </c>
      <c r="E41" s="137">
        <v>538760.59</v>
      </c>
      <c r="F41" s="109"/>
      <c r="G41" s="110"/>
    </row>
    <row r="42" spans="1:7">
      <c r="A42" s="136" t="s">
        <v>182</v>
      </c>
      <c r="B42" s="110"/>
      <c r="C42" s="69" t="s">
        <v>275</v>
      </c>
      <c r="D42" s="70">
        <v>0</v>
      </c>
      <c r="E42" s="137">
        <v>1294671.55</v>
      </c>
      <c r="F42" s="109"/>
      <c r="G42" s="110"/>
    </row>
    <row r="43" spans="1:7">
      <c r="A43" s="136" t="s">
        <v>183</v>
      </c>
      <c r="B43" s="110"/>
      <c r="C43" s="69" t="s">
        <v>276</v>
      </c>
      <c r="D43" s="70">
        <v>0</v>
      </c>
      <c r="E43" s="137">
        <v>510</v>
      </c>
      <c r="F43" s="109"/>
      <c r="G43" s="110"/>
    </row>
    <row r="44" spans="1:7">
      <c r="A44" s="136" t="s">
        <v>184</v>
      </c>
      <c r="B44" s="110"/>
      <c r="C44" s="69" t="s">
        <v>277</v>
      </c>
      <c r="D44" s="70">
        <v>0</v>
      </c>
      <c r="E44" s="137">
        <v>203850.23999999999</v>
      </c>
      <c r="F44" s="109"/>
      <c r="G44" s="110"/>
    </row>
    <row r="45" spans="1:7">
      <c r="A45" s="136" t="s">
        <v>278</v>
      </c>
      <c r="B45" s="110"/>
      <c r="C45" s="69" t="s">
        <v>279</v>
      </c>
      <c r="D45" s="70">
        <v>0</v>
      </c>
      <c r="E45" s="137">
        <v>19832.419999999998</v>
      </c>
      <c r="F45" s="109"/>
      <c r="G45" s="110"/>
    </row>
    <row r="46" spans="1:7">
      <c r="A46" s="136" t="s">
        <v>186</v>
      </c>
      <c r="B46" s="110"/>
      <c r="C46" s="69" t="s">
        <v>280</v>
      </c>
      <c r="D46" s="70">
        <v>0</v>
      </c>
      <c r="E46" s="137">
        <v>1167.57</v>
      </c>
      <c r="F46" s="109"/>
      <c r="G46" s="110"/>
    </row>
    <row r="47" spans="1:7">
      <c r="A47" s="136" t="s">
        <v>281</v>
      </c>
      <c r="B47" s="110"/>
      <c r="C47" s="69" t="s">
        <v>282</v>
      </c>
      <c r="D47" s="70">
        <v>0</v>
      </c>
      <c r="E47" s="137">
        <v>298675</v>
      </c>
      <c r="F47" s="109"/>
      <c r="G47" s="110"/>
    </row>
    <row r="48" spans="1:7">
      <c r="A48" s="136" t="s">
        <v>283</v>
      </c>
      <c r="B48" s="110"/>
      <c r="C48" s="69" t="s">
        <v>284</v>
      </c>
      <c r="D48" s="70">
        <v>0</v>
      </c>
      <c r="E48" s="137">
        <v>12184405</v>
      </c>
      <c r="F48" s="109"/>
      <c r="G48" s="110"/>
    </row>
    <row r="49" spans="1:7">
      <c r="A49" s="136" t="s">
        <v>86</v>
      </c>
      <c r="B49" s="110"/>
      <c r="C49" s="69" t="s">
        <v>285</v>
      </c>
      <c r="D49" s="70">
        <v>5620146</v>
      </c>
      <c r="E49" s="137">
        <v>0</v>
      </c>
      <c r="F49" s="109"/>
      <c r="G49" s="110"/>
    </row>
    <row r="50" spans="1:7">
      <c r="A50" s="136" t="s">
        <v>90</v>
      </c>
      <c r="B50" s="110"/>
      <c r="C50" s="69" t="s">
        <v>286</v>
      </c>
      <c r="D50" s="70">
        <v>1071300</v>
      </c>
      <c r="E50" s="137">
        <v>0</v>
      </c>
      <c r="F50" s="109"/>
      <c r="G50" s="110"/>
    </row>
    <row r="51" spans="1:7">
      <c r="A51" s="136" t="s">
        <v>94</v>
      </c>
      <c r="B51" s="110"/>
      <c r="C51" s="69" t="s">
        <v>287</v>
      </c>
      <c r="D51" s="70">
        <v>2328499</v>
      </c>
      <c r="E51" s="137">
        <v>0</v>
      </c>
      <c r="F51" s="109"/>
      <c r="G51" s="110"/>
    </row>
    <row r="52" spans="1:7">
      <c r="A52" s="136" t="s">
        <v>98</v>
      </c>
      <c r="B52" s="110"/>
      <c r="C52" s="69" t="s">
        <v>288</v>
      </c>
      <c r="D52" s="70">
        <v>91410</v>
      </c>
      <c r="E52" s="137">
        <v>0</v>
      </c>
      <c r="F52" s="109"/>
      <c r="G52" s="110"/>
    </row>
    <row r="53" spans="1:7">
      <c r="A53" s="136" t="s">
        <v>102</v>
      </c>
      <c r="B53" s="110"/>
      <c r="C53" s="69" t="s">
        <v>289</v>
      </c>
      <c r="D53" s="70">
        <v>591073.6</v>
      </c>
      <c r="E53" s="137">
        <v>0</v>
      </c>
      <c r="F53" s="109"/>
      <c r="G53" s="110"/>
    </row>
    <row r="54" spans="1:7">
      <c r="A54" s="136" t="s">
        <v>105</v>
      </c>
      <c r="B54" s="110"/>
      <c r="C54" s="69" t="s">
        <v>290</v>
      </c>
      <c r="D54" s="70">
        <v>777240.55</v>
      </c>
      <c r="E54" s="137">
        <v>0</v>
      </c>
      <c r="F54" s="109"/>
      <c r="G54" s="110"/>
    </row>
    <row r="55" spans="1:7">
      <c r="A55" s="136" t="s">
        <v>109</v>
      </c>
      <c r="B55" s="110"/>
      <c r="C55" s="69" t="s">
        <v>291</v>
      </c>
      <c r="D55" s="70">
        <v>113424.62</v>
      </c>
      <c r="E55" s="137">
        <v>0</v>
      </c>
      <c r="F55" s="109"/>
      <c r="G55" s="110"/>
    </row>
    <row r="56" spans="1:7">
      <c r="A56" s="136" t="s">
        <v>113</v>
      </c>
      <c r="B56" s="110"/>
      <c r="C56" s="69" t="s">
        <v>292</v>
      </c>
      <c r="D56" s="70">
        <v>124606.1</v>
      </c>
      <c r="E56" s="137">
        <v>0</v>
      </c>
      <c r="F56" s="109"/>
      <c r="G56" s="110"/>
    </row>
    <row r="57" spans="1:7">
      <c r="A57" s="136" t="s">
        <v>122</v>
      </c>
      <c r="B57" s="110"/>
      <c r="C57" s="69" t="s">
        <v>293</v>
      </c>
      <c r="D57" s="70">
        <v>852000</v>
      </c>
      <c r="E57" s="137">
        <v>0</v>
      </c>
      <c r="F57" s="109"/>
      <c r="G57" s="110"/>
    </row>
    <row r="58" spans="1:7">
      <c r="A58" s="138" t="s">
        <v>44</v>
      </c>
      <c r="B58" s="119"/>
      <c r="C58" s="120"/>
      <c r="D58" s="71">
        <v>39375692.140000001</v>
      </c>
      <c r="E58" s="139">
        <v>39375692.140000001</v>
      </c>
      <c r="F58" s="109"/>
      <c r="G58" s="110"/>
    </row>
    <row r="59" spans="1:7" ht="0" hidden="1" customHeight="1"/>
  </sheetData>
  <mergeCells count="106">
    <mergeCell ref="A9:B9"/>
    <mergeCell ref="E9:G9"/>
    <mergeCell ref="A10:B10"/>
    <mergeCell ref="E10:G10"/>
    <mergeCell ref="A11:B11"/>
    <mergeCell ref="E11:G11"/>
    <mergeCell ref="A1:F1"/>
    <mergeCell ref="A3:F3"/>
    <mergeCell ref="A4:F4"/>
    <mergeCell ref="A5:F5"/>
    <mergeCell ref="A8:B8"/>
    <mergeCell ref="E8:G8"/>
    <mergeCell ref="A15:B15"/>
    <mergeCell ref="E15:G15"/>
    <mergeCell ref="A17:B17"/>
    <mergeCell ref="E17:G17"/>
    <mergeCell ref="A16:B16"/>
    <mergeCell ref="E16:G16"/>
    <mergeCell ref="A12:B12"/>
    <mergeCell ref="E12:G12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A57:B57"/>
    <mergeCell ref="E57:G57"/>
    <mergeCell ref="A58:C58"/>
    <mergeCell ref="E58:G58"/>
    <mergeCell ref="A54:B54"/>
    <mergeCell ref="E54:G54"/>
    <mergeCell ref="A55:B55"/>
    <mergeCell ref="E55:G55"/>
    <mergeCell ref="A56:B56"/>
    <mergeCell ref="E56:G56"/>
  </mergeCells>
  <pageMargins left="0.31496062992125984" right="0.15748031496062992" top="0.17" bottom="0.17" header="0.2" footer="0.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8"/>
  <sheetViews>
    <sheetView workbookViewId="0">
      <pane xSplit="6" topLeftCell="G1" activePane="topRight" state="frozen"/>
      <selection pane="topRight" activeCell="J14" sqref="J14"/>
    </sheetView>
  </sheetViews>
  <sheetFormatPr defaultRowHeight="23.25"/>
  <cols>
    <col min="1" max="1" width="3.375" style="59" customWidth="1"/>
    <col min="2" max="2" width="44.125" style="60" customWidth="1"/>
    <col min="3" max="3" width="9" style="61"/>
    <col min="4" max="6" width="11.875" style="60" customWidth="1"/>
    <col min="7" max="13" width="9" style="20"/>
    <col min="14" max="16384" width="9" style="60"/>
  </cols>
  <sheetData>
    <row r="1" spans="1:6">
      <c r="A1" s="141" t="s">
        <v>0</v>
      </c>
      <c r="B1" s="141"/>
      <c r="C1" s="141"/>
      <c r="D1" s="141"/>
      <c r="E1" s="141"/>
      <c r="F1" s="141"/>
    </row>
    <row r="2" spans="1:6">
      <c r="A2" s="141" t="s">
        <v>149</v>
      </c>
      <c r="B2" s="141"/>
      <c r="C2" s="141"/>
      <c r="D2" s="141"/>
      <c r="E2" s="141"/>
      <c r="F2" s="141"/>
    </row>
    <row r="3" spans="1:6">
      <c r="A3" s="142" t="s">
        <v>243</v>
      </c>
      <c r="B3" s="142"/>
      <c r="C3" s="142"/>
      <c r="D3" s="142"/>
      <c r="E3" s="142"/>
      <c r="F3" s="142"/>
    </row>
    <row r="4" spans="1:6">
      <c r="A4" s="21" t="s">
        <v>150</v>
      </c>
      <c r="B4" s="22"/>
      <c r="C4" s="22"/>
      <c r="D4" s="22"/>
      <c r="E4" s="22"/>
      <c r="F4" s="22"/>
    </row>
    <row r="5" spans="1:6">
      <c r="A5" s="23"/>
      <c r="B5" s="143" t="s">
        <v>4</v>
      </c>
      <c r="C5" s="144" t="s">
        <v>5</v>
      </c>
      <c r="D5" s="144" t="s">
        <v>151</v>
      </c>
      <c r="E5" s="24" t="s">
        <v>152</v>
      </c>
      <c r="F5" s="24" t="s">
        <v>3</v>
      </c>
    </row>
    <row r="6" spans="1:6">
      <c r="A6" s="25"/>
      <c r="B6" s="143"/>
      <c r="C6" s="145"/>
      <c r="D6" s="145"/>
      <c r="E6" s="26" t="s">
        <v>153</v>
      </c>
      <c r="F6" s="26" t="s">
        <v>153</v>
      </c>
    </row>
    <row r="7" spans="1:6">
      <c r="A7" s="27" t="s">
        <v>154</v>
      </c>
      <c r="B7" s="28"/>
      <c r="C7" s="29"/>
      <c r="D7" s="30"/>
      <c r="E7" s="26"/>
      <c r="F7" s="26"/>
    </row>
    <row r="8" spans="1:6">
      <c r="A8" s="31" t="s">
        <v>17</v>
      </c>
      <c r="B8" s="28"/>
      <c r="C8" s="32"/>
      <c r="D8" s="33"/>
      <c r="E8" s="34"/>
      <c r="F8" s="34"/>
    </row>
    <row r="9" spans="1:6">
      <c r="A9" s="35"/>
      <c r="B9" s="28" t="s">
        <v>155</v>
      </c>
      <c r="C9" s="32">
        <v>411001</v>
      </c>
      <c r="D9" s="36">
        <v>80000</v>
      </c>
      <c r="E9" s="37">
        <v>7726</v>
      </c>
      <c r="F9" s="37">
        <v>7726</v>
      </c>
    </row>
    <row r="10" spans="1:6">
      <c r="A10" s="35"/>
      <c r="B10" s="28" t="s">
        <v>156</v>
      </c>
      <c r="C10" s="32">
        <v>411002</v>
      </c>
      <c r="D10" s="36">
        <v>40000</v>
      </c>
      <c r="E10" s="37">
        <v>10289.549999999999</v>
      </c>
      <c r="F10" s="37">
        <v>10688.28</v>
      </c>
    </row>
    <row r="11" spans="1:6">
      <c r="A11" s="35"/>
      <c r="B11" s="28" t="s">
        <v>157</v>
      </c>
      <c r="C11" s="32">
        <v>411003</v>
      </c>
      <c r="D11" s="36">
        <v>9000</v>
      </c>
      <c r="E11" s="37">
        <v>0</v>
      </c>
      <c r="F11" s="37">
        <v>0</v>
      </c>
    </row>
    <row r="12" spans="1:6">
      <c r="A12" s="35"/>
      <c r="B12" s="28" t="s">
        <v>158</v>
      </c>
      <c r="C12" s="32"/>
      <c r="D12" s="36">
        <v>500</v>
      </c>
      <c r="E12" s="37">
        <v>0</v>
      </c>
      <c r="F12" s="37">
        <v>0</v>
      </c>
    </row>
    <row r="13" spans="1:6">
      <c r="A13" s="35"/>
      <c r="B13" s="38" t="s">
        <v>44</v>
      </c>
      <c r="C13" s="32"/>
      <c r="D13" s="39">
        <f>SUM(D9:D12)</f>
        <v>129500</v>
      </c>
      <c r="E13" s="40">
        <f>SUM(E8:E12)</f>
        <v>18015.55</v>
      </c>
      <c r="F13" s="40">
        <f>SUM(F8:F12)</f>
        <v>18414.28</v>
      </c>
    </row>
    <row r="14" spans="1:6">
      <c r="A14" s="31" t="s">
        <v>159</v>
      </c>
      <c r="B14" s="28"/>
      <c r="C14" s="32"/>
      <c r="D14" s="33"/>
      <c r="E14" s="41"/>
      <c r="F14" s="41"/>
    </row>
    <row r="15" spans="1:6">
      <c r="A15" s="35"/>
      <c r="B15" s="28" t="s">
        <v>160</v>
      </c>
      <c r="C15" s="32">
        <v>412103</v>
      </c>
      <c r="D15" s="36">
        <v>1000</v>
      </c>
      <c r="E15" s="37">
        <v>77.599999999999994</v>
      </c>
      <c r="F15" s="37">
        <v>1028.2</v>
      </c>
    </row>
    <row r="16" spans="1:6">
      <c r="A16" s="35"/>
      <c r="B16" s="28" t="s">
        <v>161</v>
      </c>
      <c r="C16" s="32">
        <v>412104</v>
      </c>
      <c r="D16" s="36">
        <v>1000</v>
      </c>
      <c r="E16" s="37">
        <v>0</v>
      </c>
      <c r="F16" s="37">
        <v>0</v>
      </c>
    </row>
    <row r="17" spans="1:6">
      <c r="A17" s="35"/>
      <c r="B17" s="28" t="s">
        <v>162</v>
      </c>
      <c r="C17" s="32">
        <v>412106</v>
      </c>
      <c r="D17" s="36">
        <v>1000</v>
      </c>
      <c r="E17" s="37">
        <v>0</v>
      </c>
      <c r="F17" s="37">
        <v>0</v>
      </c>
    </row>
    <row r="18" spans="1:6">
      <c r="A18" s="35"/>
      <c r="B18" s="28" t="s">
        <v>163</v>
      </c>
      <c r="C18" s="32">
        <v>412128</v>
      </c>
      <c r="D18" s="36">
        <v>500</v>
      </c>
      <c r="E18" s="37">
        <v>50</v>
      </c>
      <c r="F18" s="37">
        <v>200</v>
      </c>
    </row>
    <row r="19" spans="1:6">
      <c r="A19" s="35"/>
      <c r="B19" s="28" t="s">
        <v>164</v>
      </c>
      <c r="C19" s="32">
        <v>412199</v>
      </c>
      <c r="D19" s="36">
        <v>2000</v>
      </c>
      <c r="E19" s="37">
        <v>30</v>
      </c>
      <c r="F19" s="37">
        <v>75</v>
      </c>
    </row>
    <row r="20" spans="1:6">
      <c r="A20" s="35"/>
      <c r="B20" s="28" t="s">
        <v>165</v>
      </c>
      <c r="C20" s="32">
        <v>412202</v>
      </c>
      <c r="D20" s="36">
        <v>500</v>
      </c>
      <c r="E20" s="37">
        <v>1000</v>
      </c>
      <c r="F20" s="37">
        <v>1400</v>
      </c>
    </row>
    <row r="21" spans="1:6">
      <c r="A21" s="35"/>
      <c r="B21" s="28" t="s">
        <v>166</v>
      </c>
      <c r="C21" s="32">
        <v>412210</v>
      </c>
      <c r="D21" s="36">
        <v>40000</v>
      </c>
      <c r="E21" s="37">
        <v>0</v>
      </c>
      <c r="F21" s="37">
        <v>38114</v>
      </c>
    </row>
    <row r="22" spans="1:6">
      <c r="A22" s="35"/>
      <c r="B22" s="28" t="s">
        <v>167</v>
      </c>
      <c r="C22" s="32">
        <v>412399</v>
      </c>
      <c r="D22" s="36">
        <v>500</v>
      </c>
      <c r="E22" s="37">
        <v>20</v>
      </c>
      <c r="F22" s="37">
        <v>40</v>
      </c>
    </row>
    <row r="23" spans="1:6">
      <c r="A23" s="35"/>
      <c r="B23" s="38" t="s">
        <v>44</v>
      </c>
      <c r="C23" s="42"/>
      <c r="D23" s="39">
        <f>SUM(D15:D22)</f>
        <v>46500</v>
      </c>
      <c r="E23" s="43">
        <f>SUM(E14:E22)</f>
        <v>1177.5999999999999</v>
      </c>
      <c r="F23" s="43">
        <f>SUM(F14:F22)</f>
        <v>40857.199999999997</v>
      </c>
    </row>
    <row r="24" spans="1:6">
      <c r="A24" s="31" t="s">
        <v>168</v>
      </c>
      <c r="B24" s="28"/>
      <c r="C24" s="32"/>
      <c r="D24" s="36"/>
      <c r="E24" s="34"/>
      <c r="F24" s="34"/>
    </row>
    <row r="25" spans="1:6">
      <c r="A25" s="35"/>
      <c r="B25" s="28" t="s">
        <v>169</v>
      </c>
      <c r="C25" s="32">
        <v>413003</v>
      </c>
      <c r="D25" s="36">
        <v>170000</v>
      </c>
      <c r="E25" s="37"/>
      <c r="F25" s="37">
        <v>41308.949999999997</v>
      </c>
    </row>
    <row r="26" spans="1:6">
      <c r="A26" s="35"/>
      <c r="B26" s="38" t="s">
        <v>44</v>
      </c>
      <c r="C26" s="32"/>
      <c r="D26" s="39">
        <f>SUM(D25:D25)</f>
        <v>170000</v>
      </c>
      <c r="E26" s="43">
        <f>SUM(E25:E25)</f>
        <v>0</v>
      </c>
      <c r="F26" s="43">
        <f>SUM(F25:F25)</f>
        <v>41308.949999999997</v>
      </c>
    </row>
    <row r="27" spans="1:6">
      <c r="A27" s="31" t="s">
        <v>170</v>
      </c>
      <c r="B27" s="28"/>
      <c r="C27" s="32"/>
      <c r="D27" s="36"/>
      <c r="E27" s="41"/>
      <c r="F27" s="41"/>
    </row>
    <row r="28" spans="1:6">
      <c r="A28" s="31"/>
      <c r="B28" s="28"/>
      <c r="C28" s="32"/>
      <c r="D28" s="36">
        <v>0</v>
      </c>
      <c r="E28" s="34">
        <v>0</v>
      </c>
      <c r="F28" s="34"/>
    </row>
    <row r="29" spans="1:6">
      <c r="A29" s="31"/>
      <c r="B29" s="38" t="s">
        <v>44</v>
      </c>
      <c r="C29" s="32"/>
      <c r="D29" s="44">
        <f>SUM(D28)</f>
        <v>0</v>
      </c>
      <c r="E29" s="44">
        <f>SUM(E28)</f>
        <v>0</v>
      </c>
      <c r="F29" s="44">
        <f>SUM(F28)</f>
        <v>0</v>
      </c>
    </row>
    <row r="30" spans="1:6">
      <c r="A30" s="31" t="s">
        <v>171</v>
      </c>
      <c r="B30" s="28"/>
      <c r="C30" s="32"/>
      <c r="D30" s="36"/>
      <c r="E30" s="41"/>
      <c r="F30" s="41"/>
    </row>
    <row r="31" spans="1:6">
      <c r="A31" s="35"/>
      <c r="B31" s="28" t="s">
        <v>172</v>
      </c>
      <c r="C31" s="32">
        <v>415004</v>
      </c>
      <c r="D31" s="36">
        <v>80000</v>
      </c>
      <c r="E31" s="37">
        <v>0</v>
      </c>
      <c r="F31" s="37">
        <v>15000</v>
      </c>
    </row>
    <row r="32" spans="1:6">
      <c r="A32" s="35"/>
      <c r="B32" s="28" t="s">
        <v>173</v>
      </c>
      <c r="C32" s="32">
        <v>415999</v>
      </c>
      <c r="D32" s="36">
        <v>1500</v>
      </c>
      <c r="E32" s="37">
        <v>0</v>
      </c>
      <c r="F32" s="37">
        <v>300</v>
      </c>
    </row>
    <row r="33" spans="1:6">
      <c r="A33" s="35"/>
      <c r="B33" s="38" t="s">
        <v>44</v>
      </c>
      <c r="C33" s="32"/>
      <c r="D33" s="45">
        <f>SUM(D31:D32)</f>
        <v>81500</v>
      </c>
      <c r="E33" s="45">
        <f>SUM(E31:E32)</f>
        <v>0</v>
      </c>
      <c r="F33" s="45">
        <f>SUM(F31:F32)</f>
        <v>15300</v>
      </c>
    </row>
    <row r="34" spans="1:6">
      <c r="A34" s="46"/>
      <c r="B34" s="47"/>
      <c r="C34" s="48"/>
      <c r="D34" s="49"/>
      <c r="E34" s="49"/>
      <c r="F34" s="49"/>
    </row>
    <row r="35" spans="1:6">
      <c r="A35" s="50" t="s">
        <v>174</v>
      </c>
      <c r="B35" s="51"/>
      <c r="C35" s="26"/>
      <c r="D35" s="45">
        <v>0</v>
      </c>
      <c r="E35" s="41">
        <v>0</v>
      </c>
      <c r="F35" s="41">
        <v>0</v>
      </c>
    </row>
    <row r="36" spans="1:6">
      <c r="A36" s="31"/>
      <c r="B36" s="38" t="s">
        <v>44</v>
      </c>
      <c r="C36" s="32"/>
      <c r="D36" s="45">
        <f>SUM(D35)</f>
        <v>0</v>
      </c>
      <c r="E36" s="45">
        <f>SUM(E35)</f>
        <v>0</v>
      </c>
      <c r="F36" s="45">
        <f>SUM(F35)</f>
        <v>0</v>
      </c>
    </row>
    <row r="37" spans="1:6">
      <c r="A37" s="31" t="s">
        <v>175</v>
      </c>
      <c r="B37" s="28"/>
      <c r="C37" s="32"/>
      <c r="D37" s="33"/>
      <c r="E37" s="34"/>
      <c r="F37" s="34"/>
    </row>
    <row r="38" spans="1:6">
      <c r="A38" s="31" t="s">
        <v>176</v>
      </c>
      <c r="B38" s="28"/>
      <c r="C38" s="32"/>
      <c r="D38" s="33"/>
      <c r="E38" s="34"/>
      <c r="F38" s="34"/>
    </row>
    <row r="39" spans="1:6">
      <c r="A39" s="35"/>
      <c r="B39" s="28" t="s">
        <v>177</v>
      </c>
      <c r="C39" s="32">
        <v>421001</v>
      </c>
      <c r="D39" s="36">
        <v>350000</v>
      </c>
      <c r="E39" s="37">
        <v>0</v>
      </c>
      <c r="F39" s="37">
        <v>0</v>
      </c>
    </row>
    <row r="40" spans="1:6">
      <c r="A40" s="35"/>
      <c r="B40" s="28" t="s">
        <v>178</v>
      </c>
      <c r="C40" s="32">
        <v>421002</v>
      </c>
      <c r="D40" s="36">
        <v>7600000</v>
      </c>
      <c r="E40" s="37">
        <v>673477.31</v>
      </c>
      <c r="F40" s="37">
        <v>2591379.2799999998</v>
      </c>
    </row>
    <row r="41" spans="1:6">
      <c r="A41" s="35"/>
      <c r="B41" s="28" t="s">
        <v>179</v>
      </c>
      <c r="C41" s="32">
        <v>421004</v>
      </c>
      <c r="D41" s="36">
        <v>2700000</v>
      </c>
      <c r="E41" s="37">
        <v>309270.25</v>
      </c>
      <c r="F41" s="37">
        <v>1120856.24</v>
      </c>
    </row>
    <row r="42" spans="1:6">
      <c r="A42" s="35"/>
      <c r="B42" s="28" t="s">
        <v>180</v>
      </c>
      <c r="C42" s="32">
        <v>421005</v>
      </c>
      <c r="D42" s="36">
        <v>250000</v>
      </c>
      <c r="E42" s="37">
        <v>25588.44</v>
      </c>
      <c r="F42" s="37">
        <v>25588.44</v>
      </c>
    </row>
    <row r="43" spans="1:6">
      <c r="A43" s="35"/>
      <c r="B43" s="28" t="s">
        <v>181</v>
      </c>
      <c r="C43" s="32">
        <v>421006</v>
      </c>
      <c r="D43" s="36">
        <v>1300000</v>
      </c>
      <c r="E43" s="37">
        <v>95757.71</v>
      </c>
      <c r="F43" s="37">
        <v>538760.59</v>
      </c>
    </row>
    <row r="44" spans="1:6">
      <c r="A44" s="35"/>
      <c r="B44" s="28" t="s">
        <v>182</v>
      </c>
      <c r="C44" s="32">
        <v>421007</v>
      </c>
      <c r="D44" s="36">
        <v>2600000</v>
      </c>
      <c r="E44" s="37">
        <v>237828.8</v>
      </c>
      <c r="F44" s="37">
        <v>1294671.55</v>
      </c>
    </row>
    <row r="45" spans="1:6">
      <c r="A45" s="35"/>
      <c r="B45" s="28" t="s">
        <v>183</v>
      </c>
      <c r="C45" s="32">
        <v>421011</v>
      </c>
      <c r="D45" s="36">
        <v>500</v>
      </c>
      <c r="E45" s="37">
        <v>510</v>
      </c>
      <c r="F45" s="37">
        <v>510</v>
      </c>
    </row>
    <row r="46" spans="1:6">
      <c r="A46" s="35"/>
      <c r="B46" s="28" t="s">
        <v>184</v>
      </c>
      <c r="C46" s="32">
        <v>421012</v>
      </c>
      <c r="D46" s="36">
        <v>100000</v>
      </c>
      <c r="E46" s="37">
        <v>33357.120000000003</v>
      </c>
      <c r="F46" s="37">
        <v>203850.23999999999</v>
      </c>
    </row>
    <row r="47" spans="1:6">
      <c r="A47" s="35"/>
      <c r="B47" s="28" t="s">
        <v>185</v>
      </c>
      <c r="C47" s="32">
        <v>421013</v>
      </c>
      <c r="D47" s="36">
        <v>70000</v>
      </c>
      <c r="E47" s="37">
        <v>0</v>
      </c>
      <c r="F47" s="37">
        <v>19832.419999999998</v>
      </c>
    </row>
    <row r="48" spans="1:6">
      <c r="A48" s="35"/>
      <c r="B48" s="28" t="s">
        <v>186</v>
      </c>
      <c r="C48" s="32">
        <v>421014</v>
      </c>
      <c r="D48" s="36">
        <v>1000</v>
      </c>
      <c r="E48" s="37">
        <v>0</v>
      </c>
      <c r="F48" s="37">
        <v>1167.57</v>
      </c>
    </row>
    <row r="49" spans="1:6">
      <c r="A49" s="35"/>
      <c r="B49" s="28" t="s">
        <v>187</v>
      </c>
      <c r="C49" s="32">
        <v>421015</v>
      </c>
      <c r="D49" s="36">
        <v>600000</v>
      </c>
      <c r="E49" s="52">
        <v>67348</v>
      </c>
      <c r="F49" s="52">
        <v>298675</v>
      </c>
    </row>
    <row r="50" spans="1:6">
      <c r="A50" s="35"/>
      <c r="B50" s="28" t="s">
        <v>188</v>
      </c>
      <c r="C50" s="32"/>
      <c r="D50" s="36">
        <v>500</v>
      </c>
      <c r="E50" s="52">
        <v>0</v>
      </c>
      <c r="F50" s="52">
        <v>0</v>
      </c>
    </row>
    <row r="51" spans="1:6">
      <c r="A51" s="35"/>
      <c r="B51" s="28" t="s">
        <v>189</v>
      </c>
      <c r="C51" s="32">
        <v>421999</v>
      </c>
      <c r="D51" s="53">
        <v>500</v>
      </c>
      <c r="E51" s="54">
        <v>0</v>
      </c>
      <c r="F51" s="54">
        <v>0</v>
      </c>
    </row>
    <row r="52" spans="1:6">
      <c r="A52" s="35"/>
      <c r="B52" s="38" t="s">
        <v>44</v>
      </c>
      <c r="C52" s="32"/>
      <c r="D52" s="39">
        <f>SUM(D39:D51)</f>
        <v>15572500</v>
      </c>
      <c r="E52" s="39">
        <f>SUM(E39:E51)</f>
        <v>1443137.6300000001</v>
      </c>
      <c r="F52" s="39">
        <f>SUM(F39:F51)</f>
        <v>6095291.3300000001</v>
      </c>
    </row>
    <row r="53" spans="1:6">
      <c r="A53" s="31" t="s">
        <v>190</v>
      </c>
      <c r="B53" s="28"/>
      <c r="C53" s="32"/>
      <c r="D53" s="36"/>
      <c r="E53" s="37"/>
      <c r="F53" s="37"/>
    </row>
    <row r="54" spans="1:6">
      <c r="A54" s="31" t="s">
        <v>191</v>
      </c>
      <c r="B54" s="28"/>
      <c r="C54" s="32">
        <v>431002</v>
      </c>
      <c r="D54" s="33"/>
      <c r="E54" s="34"/>
      <c r="F54" s="34"/>
    </row>
    <row r="55" spans="1:6">
      <c r="A55" s="35"/>
      <c r="B55" s="28" t="s">
        <v>192</v>
      </c>
      <c r="C55" s="32"/>
      <c r="D55" s="36">
        <v>24400000</v>
      </c>
      <c r="E55" s="37"/>
      <c r="F55" s="37">
        <v>4449676</v>
      </c>
    </row>
    <row r="56" spans="1:6">
      <c r="A56" s="35"/>
      <c r="B56" s="28" t="s">
        <v>193</v>
      </c>
      <c r="C56" s="32"/>
      <c r="D56" s="36"/>
      <c r="E56" s="37"/>
      <c r="F56" s="37"/>
    </row>
    <row r="57" spans="1:6">
      <c r="A57" s="35"/>
      <c r="B57" s="28" t="s">
        <v>194</v>
      </c>
      <c r="C57" s="32"/>
      <c r="D57" s="36"/>
      <c r="E57" s="37"/>
      <c r="F57" s="37">
        <v>4870400</v>
      </c>
    </row>
    <row r="58" spans="1:6">
      <c r="A58" s="35"/>
      <c r="B58" s="28" t="s">
        <v>195</v>
      </c>
      <c r="C58" s="32"/>
      <c r="D58" s="36"/>
      <c r="E58" s="37"/>
      <c r="F58" s="37"/>
    </row>
    <row r="59" spans="1:6">
      <c r="A59" s="35"/>
      <c r="B59" s="28" t="s">
        <v>196</v>
      </c>
      <c r="C59" s="32"/>
      <c r="D59" s="36"/>
      <c r="E59" s="37"/>
      <c r="F59" s="37">
        <v>1286400</v>
      </c>
    </row>
    <row r="60" spans="1:6">
      <c r="A60" s="35"/>
      <c r="B60" s="28" t="s">
        <v>197</v>
      </c>
      <c r="C60" s="32"/>
      <c r="D60" s="36"/>
      <c r="E60" s="37"/>
      <c r="F60" s="37">
        <v>12000</v>
      </c>
    </row>
    <row r="61" spans="1:6">
      <c r="A61" s="35"/>
      <c r="B61" s="28" t="s">
        <v>198</v>
      </c>
      <c r="C61" s="32"/>
      <c r="D61" s="36"/>
      <c r="E61" s="37"/>
      <c r="F61" s="37"/>
    </row>
    <row r="62" spans="1:6">
      <c r="A62" s="35"/>
      <c r="B62" s="28" t="s">
        <v>199</v>
      </c>
      <c r="C62" s="32"/>
      <c r="D62" s="36"/>
      <c r="E62" s="37">
        <v>0</v>
      </c>
      <c r="F62" s="37">
        <v>45900</v>
      </c>
    </row>
    <row r="63" spans="1:6">
      <c r="A63" s="35"/>
      <c r="B63" s="28" t="s">
        <v>200</v>
      </c>
      <c r="C63" s="32"/>
      <c r="D63" s="36"/>
      <c r="E63" s="37"/>
      <c r="F63" s="37">
        <v>25869</v>
      </c>
    </row>
    <row r="64" spans="1:6">
      <c r="A64" s="35"/>
      <c r="B64" s="28" t="s">
        <v>201</v>
      </c>
      <c r="C64" s="32"/>
      <c r="D64" s="36"/>
      <c r="E64" s="37"/>
      <c r="F64" s="37"/>
    </row>
    <row r="65" spans="1:6">
      <c r="A65" s="35"/>
      <c r="B65" s="28" t="s">
        <v>202</v>
      </c>
      <c r="C65" s="32"/>
      <c r="D65" s="36"/>
      <c r="E65" s="37"/>
      <c r="F65" s="37">
        <v>67500</v>
      </c>
    </row>
    <row r="66" spans="1:6">
      <c r="A66" s="35"/>
      <c r="B66" s="28" t="s">
        <v>203</v>
      </c>
      <c r="C66" s="32"/>
      <c r="D66" s="36"/>
      <c r="E66" s="37"/>
      <c r="F66" s="37"/>
    </row>
    <row r="67" spans="1:6">
      <c r="A67" s="35"/>
      <c r="B67" s="28" t="s">
        <v>204</v>
      </c>
      <c r="C67" s="32"/>
      <c r="D67" s="36"/>
      <c r="E67" s="37"/>
      <c r="F67" s="37">
        <v>174840</v>
      </c>
    </row>
    <row r="68" spans="1:6">
      <c r="A68" s="25"/>
      <c r="B68" s="93" t="s">
        <v>205</v>
      </c>
      <c r="C68" s="94"/>
      <c r="D68" s="53"/>
      <c r="E68" s="54"/>
      <c r="F68" s="54"/>
    </row>
    <row r="69" spans="1:6">
      <c r="A69" s="35"/>
      <c r="B69" s="28" t="s">
        <v>206</v>
      </c>
      <c r="C69" s="32"/>
      <c r="D69" s="36"/>
      <c r="E69" s="37"/>
      <c r="F69" s="37"/>
    </row>
    <row r="70" spans="1:6">
      <c r="A70" s="35"/>
      <c r="B70" s="28" t="s">
        <v>207</v>
      </c>
      <c r="C70" s="32"/>
      <c r="D70" s="36"/>
      <c r="E70" s="37"/>
      <c r="F70" s="37">
        <v>392820</v>
      </c>
    </row>
    <row r="71" spans="1:6">
      <c r="A71" s="35"/>
      <c r="B71" s="28" t="s">
        <v>208</v>
      </c>
      <c r="C71" s="32"/>
      <c r="D71" s="36"/>
      <c r="E71" s="37"/>
      <c r="F71" s="37"/>
    </row>
    <row r="72" spans="1:6">
      <c r="A72" s="35"/>
      <c r="B72" s="28" t="s">
        <v>209</v>
      </c>
      <c r="C72" s="32"/>
      <c r="D72" s="36"/>
      <c r="E72" s="37"/>
      <c r="F72" s="37">
        <v>820000</v>
      </c>
    </row>
    <row r="73" spans="1:6">
      <c r="A73" s="35"/>
      <c r="B73" s="28" t="s">
        <v>208</v>
      </c>
      <c r="C73" s="32"/>
      <c r="D73" s="36"/>
      <c r="E73" s="37"/>
      <c r="F73" s="37"/>
    </row>
    <row r="74" spans="1:6">
      <c r="A74" s="35"/>
      <c r="B74" s="28" t="s">
        <v>210</v>
      </c>
      <c r="C74" s="32"/>
      <c r="D74" s="36"/>
      <c r="E74" s="37">
        <v>0</v>
      </c>
      <c r="F74" s="37">
        <v>39000</v>
      </c>
    </row>
    <row r="75" spans="1:6">
      <c r="A75" s="35"/>
      <c r="B75" s="28" t="s">
        <v>211</v>
      </c>
      <c r="C75" s="32"/>
      <c r="D75" s="36"/>
      <c r="E75" s="37"/>
      <c r="F75" s="37"/>
    </row>
    <row r="76" spans="1:6">
      <c r="A76" s="35"/>
      <c r="B76" s="28" t="s">
        <v>212</v>
      </c>
      <c r="C76" s="32"/>
      <c r="D76" s="36"/>
      <c r="E76" s="37"/>
      <c r="F76" s="37"/>
    </row>
    <row r="77" spans="1:6">
      <c r="A77" s="35"/>
      <c r="B77" s="38" t="s">
        <v>44</v>
      </c>
      <c r="C77" s="32"/>
      <c r="D77" s="39">
        <f>SUM(D55:D56)</f>
        <v>24400000</v>
      </c>
      <c r="E77" s="39">
        <f>SUM(E55:E74)</f>
        <v>0</v>
      </c>
      <c r="F77" s="39">
        <f>SUM(F55:F74)</f>
        <v>12184405</v>
      </c>
    </row>
    <row r="78" spans="1:6" ht="27" customHeight="1">
      <c r="A78" s="55"/>
      <c r="B78" s="56" t="s">
        <v>213</v>
      </c>
      <c r="C78" s="57"/>
      <c r="D78" s="58">
        <f>SUM(D13,D23:D24,D26,D33,D52,D77)</f>
        <v>40400000</v>
      </c>
      <c r="E78" s="58">
        <f>SUM(E13,E23,E26,E29,E33,E36,E52,E77)</f>
        <v>1462330.78</v>
      </c>
      <c r="F78" s="58">
        <f>SUM(F13,F23,F26,F29,F33,F36,F52,F77)</f>
        <v>18395576.759999998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43307086614173229" bottom="0.19685039370078741" header="0.31496062992125984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21" sqref="E21"/>
    </sheetView>
  </sheetViews>
  <sheetFormatPr defaultRowHeight="21"/>
  <cols>
    <col min="1" max="1" width="11" style="62" customWidth="1"/>
    <col min="2" max="2" width="14.5" style="62" customWidth="1"/>
    <col min="3" max="3" width="14.375" style="62" customWidth="1"/>
    <col min="4" max="4" width="16.25" style="62" customWidth="1"/>
    <col min="5" max="5" width="29" style="62" customWidth="1"/>
    <col min="6" max="6" width="39.125" style="62" customWidth="1"/>
    <col min="7" max="7" width="9.5" style="62" customWidth="1"/>
    <col min="8" max="16384" width="9" style="62"/>
  </cols>
  <sheetData>
    <row r="1" spans="1:7">
      <c r="A1" s="146" t="s">
        <v>0</v>
      </c>
      <c r="B1" s="146"/>
      <c r="C1" s="146"/>
      <c r="D1" s="146"/>
      <c r="E1" s="146"/>
      <c r="F1" s="146"/>
      <c r="G1" s="146"/>
    </row>
    <row r="2" spans="1:7">
      <c r="A2" s="146" t="s">
        <v>149</v>
      </c>
      <c r="B2" s="146"/>
      <c r="C2" s="146"/>
      <c r="D2" s="146"/>
      <c r="E2" s="146"/>
      <c r="F2" s="146"/>
      <c r="G2" s="146"/>
    </row>
    <row r="3" spans="1:7">
      <c r="A3" s="146" t="s">
        <v>424</v>
      </c>
      <c r="B3" s="146"/>
      <c r="C3" s="146"/>
      <c r="D3" s="146"/>
      <c r="E3" s="146"/>
      <c r="F3" s="146"/>
      <c r="G3" s="146"/>
    </row>
    <row r="4" spans="1:7">
      <c r="A4" s="147" t="s">
        <v>214</v>
      </c>
      <c r="B4" s="147"/>
      <c r="C4" s="147"/>
      <c r="D4" s="147"/>
      <c r="E4" s="147"/>
      <c r="F4" s="147"/>
      <c r="G4" s="147"/>
    </row>
    <row r="5" spans="1:7">
      <c r="A5" s="63" t="s">
        <v>215</v>
      </c>
      <c r="B5" s="63" t="s">
        <v>216</v>
      </c>
      <c r="C5" s="63" t="s">
        <v>217</v>
      </c>
      <c r="D5" s="63" t="s">
        <v>218</v>
      </c>
      <c r="E5" s="63" t="s">
        <v>219</v>
      </c>
      <c r="F5" s="63" t="s">
        <v>220</v>
      </c>
      <c r="G5" s="63" t="s">
        <v>6</v>
      </c>
    </row>
    <row r="6" spans="1:7">
      <c r="A6" s="64" t="s">
        <v>221</v>
      </c>
      <c r="B6" s="64" t="s">
        <v>222</v>
      </c>
      <c r="C6" s="64" t="s">
        <v>223</v>
      </c>
      <c r="D6" s="64" t="s">
        <v>98</v>
      </c>
      <c r="E6" s="64" t="s">
        <v>224</v>
      </c>
      <c r="F6" s="64" t="s">
        <v>225</v>
      </c>
      <c r="G6" s="65">
        <v>110444</v>
      </c>
    </row>
    <row r="7" spans="1:7">
      <c r="A7" s="66"/>
      <c r="B7" s="66"/>
      <c r="C7" s="66"/>
      <c r="D7" s="66"/>
      <c r="E7" s="66" t="s">
        <v>226</v>
      </c>
      <c r="F7" s="66" t="s">
        <v>227</v>
      </c>
      <c r="G7" s="67"/>
    </row>
    <row r="8" spans="1:7">
      <c r="A8" s="66" t="s">
        <v>221</v>
      </c>
      <c r="B8" s="66" t="s">
        <v>222</v>
      </c>
      <c r="C8" s="66" t="s">
        <v>228</v>
      </c>
      <c r="D8" s="66" t="s">
        <v>98</v>
      </c>
      <c r="E8" s="66" t="s">
        <v>224</v>
      </c>
      <c r="F8" s="66" t="s">
        <v>225</v>
      </c>
      <c r="G8" s="67">
        <v>72326</v>
      </c>
    </row>
    <row r="9" spans="1:7">
      <c r="A9" s="66"/>
      <c r="B9" s="66"/>
      <c r="C9" s="66"/>
      <c r="D9" s="66"/>
      <c r="E9" s="66" t="s">
        <v>226</v>
      </c>
      <c r="F9" s="66" t="s">
        <v>227</v>
      </c>
      <c r="G9" s="67"/>
    </row>
    <row r="10" spans="1:7">
      <c r="A10" s="66" t="s">
        <v>221</v>
      </c>
      <c r="B10" s="66" t="s">
        <v>229</v>
      </c>
      <c r="C10" s="66" t="s">
        <v>230</v>
      </c>
      <c r="D10" s="66" t="s">
        <v>98</v>
      </c>
      <c r="E10" s="66" t="s">
        <v>224</v>
      </c>
      <c r="F10" s="66" t="s">
        <v>225</v>
      </c>
      <c r="G10" s="67">
        <v>49501</v>
      </c>
    </row>
    <row r="11" spans="1:7">
      <c r="A11" s="66"/>
      <c r="B11" s="66"/>
      <c r="C11" s="66" t="s">
        <v>229</v>
      </c>
      <c r="D11" s="66"/>
      <c r="E11" s="66" t="s">
        <v>226</v>
      </c>
      <c r="F11" s="66" t="s">
        <v>231</v>
      </c>
      <c r="G11" s="67"/>
    </row>
    <row r="12" spans="1:7">
      <c r="A12" s="66" t="s">
        <v>221</v>
      </c>
      <c r="B12" s="66" t="s">
        <v>232</v>
      </c>
      <c r="C12" s="66" t="s">
        <v>233</v>
      </c>
      <c r="D12" s="66" t="s">
        <v>117</v>
      </c>
      <c r="E12" s="66" t="s">
        <v>234</v>
      </c>
      <c r="F12" s="66" t="s">
        <v>235</v>
      </c>
      <c r="G12" s="67">
        <v>1100000</v>
      </c>
    </row>
    <row r="13" spans="1:7">
      <c r="A13" s="66"/>
      <c r="B13" s="66" t="s">
        <v>236</v>
      </c>
      <c r="C13" s="66" t="s">
        <v>237</v>
      </c>
      <c r="D13" s="66"/>
      <c r="E13" s="66"/>
      <c r="F13" s="66" t="s">
        <v>238</v>
      </c>
      <c r="G13" s="67"/>
    </row>
    <row r="14" spans="1:7">
      <c r="A14" s="66"/>
      <c r="B14" s="66"/>
      <c r="C14" s="66" t="s">
        <v>239</v>
      </c>
      <c r="D14" s="66"/>
      <c r="E14" s="66"/>
      <c r="F14" s="66"/>
      <c r="G14" s="67"/>
    </row>
    <row r="15" spans="1:7">
      <c r="A15" s="148" t="s">
        <v>44</v>
      </c>
      <c r="B15" s="149"/>
      <c r="C15" s="149"/>
      <c r="D15" s="149"/>
      <c r="E15" s="149"/>
      <c r="F15" s="150"/>
      <c r="G15" s="68">
        <f>SUM(G5:G14)</f>
        <v>1332271</v>
      </c>
    </row>
  </sheetData>
  <mergeCells count="5">
    <mergeCell ref="A1:G1"/>
    <mergeCell ref="A2:G2"/>
    <mergeCell ref="A3:G3"/>
    <mergeCell ref="A4:G4"/>
    <mergeCell ref="A15:F15"/>
  </mergeCells>
  <pageMargins left="0.3" right="0.17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1"/>
  <sheetViews>
    <sheetView showGridLines="0" topLeftCell="B1" workbookViewId="0">
      <pane ySplit="2" topLeftCell="A48" activePane="bottomLeft" state="frozen"/>
      <selection pane="bottomLeft" activeCell="H74" sqref="H74"/>
    </sheetView>
  </sheetViews>
  <sheetFormatPr defaultRowHeight="14.25"/>
  <cols>
    <col min="1" max="1" width="15.75" style="17" customWidth="1"/>
    <col min="2" max="2" width="1.5" style="17" customWidth="1"/>
    <col min="3" max="3" width="27.625" style="17" customWidth="1"/>
    <col min="4" max="4" width="8.125" style="17" customWidth="1"/>
    <col min="5" max="5" width="6.75" style="17" customWidth="1"/>
    <col min="6" max="6" width="6.625" style="17" customWidth="1"/>
    <col min="7" max="7" width="12.375" style="17" customWidth="1"/>
    <col min="8" max="8" width="10.125" style="17" customWidth="1"/>
    <col min="9" max="9" width="9.625" style="17" customWidth="1"/>
    <col min="10" max="10" width="10.125" style="17" customWidth="1"/>
    <col min="11" max="11" width="11.25" style="17" customWidth="1"/>
    <col min="12" max="12" width="9" style="17" customWidth="1"/>
    <col min="13" max="13" width="10.875" style="17" customWidth="1"/>
    <col min="14" max="14" width="11.5" style="17" customWidth="1"/>
    <col min="15" max="15" width="12.375" style="17" customWidth="1"/>
    <col min="16" max="16" width="14.125" style="17" customWidth="1"/>
    <col min="17" max="16384" width="9" style="17"/>
  </cols>
  <sheetData>
    <row r="1" spans="1:15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ht="15.4" customHeight="1">
      <c r="A2" s="154" t="s">
        <v>425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15" ht="21.2" customHeight="1">
      <c r="A3" s="154" t="s">
        <v>426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</row>
    <row r="4" spans="1:15" ht="9.75" customHeight="1"/>
    <row r="5" spans="1:15" ht="51">
      <c r="A5" s="73"/>
      <c r="B5" s="73"/>
      <c r="C5" s="73"/>
      <c r="D5" s="73"/>
      <c r="E5" s="155" t="s">
        <v>417</v>
      </c>
      <c r="F5" s="156"/>
      <c r="G5" s="172" t="s">
        <v>315</v>
      </c>
      <c r="H5" s="173"/>
      <c r="I5" s="172" t="s">
        <v>316</v>
      </c>
      <c r="J5" s="173"/>
      <c r="K5" s="97" t="s">
        <v>297</v>
      </c>
      <c r="L5" s="83" t="s">
        <v>317</v>
      </c>
      <c r="M5" s="83" t="s">
        <v>318</v>
      </c>
      <c r="N5" s="83" t="s">
        <v>319</v>
      </c>
      <c r="O5" s="108" t="s">
        <v>44</v>
      </c>
    </row>
    <row r="6" spans="1:15">
      <c r="A6" s="76"/>
      <c r="B6" s="76"/>
      <c r="C6" s="76"/>
      <c r="D6" s="76"/>
      <c r="E6" s="76"/>
      <c r="F6" s="76"/>
      <c r="G6" s="168" t="s">
        <v>320</v>
      </c>
      <c r="H6" s="169"/>
      <c r="I6" s="168" t="s">
        <v>321</v>
      </c>
      <c r="J6" s="169"/>
      <c r="K6" s="168" t="s">
        <v>299</v>
      </c>
      <c r="L6" s="168" t="s">
        <v>322</v>
      </c>
      <c r="M6" s="168" t="s">
        <v>323</v>
      </c>
      <c r="N6" s="168" t="s">
        <v>324</v>
      </c>
      <c r="O6" s="167"/>
    </row>
    <row r="7" spans="1:15" ht="14.25" customHeight="1">
      <c r="A7" s="76"/>
      <c r="B7" s="76"/>
      <c r="C7" s="76"/>
      <c r="D7" s="152"/>
      <c r="E7" s="152"/>
      <c r="F7" s="153"/>
      <c r="G7" s="166"/>
      <c r="H7" s="120"/>
      <c r="I7" s="166"/>
      <c r="J7" s="120"/>
      <c r="K7" s="166"/>
      <c r="L7" s="165"/>
      <c r="M7" s="165"/>
      <c r="N7" s="165"/>
      <c r="O7" s="167"/>
    </row>
    <row r="8" spans="1:15">
      <c r="A8" s="76"/>
      <c r="B8" s="76"/>
      <c r="C8" s="76"/>
      <c r="D8" s="152"/>
      <c r="E8" s="152"/>
      <c r="F8" s="153"/>
      <c r="G8" s="170" t="s">
        <v>325</v>
      </c>
      <c r="H8" s="170" t="s">
        <v>326</v>
      </c>
      <c r="I8" s="170" t="s">
        <v>327</v>
      </c>
      <c r="J8" s="170" t="s">
        <v>328</v>
      </c>
      <c r="K8" s="170" t="s">
        <v>301</v>
      </c>
      <c r="L8" s="170" t="s">
        <v>329</v>
      </c>
      <c r="M8" s="170" t="s">
        <v>330</v>
      </c>
      <c r="N8" s="170" t="s">
        <v>86</v>
      </c>
      <c r="O8" s="167"/>
    </row>
    <row r="9" spans="1:15">
      <c r="A9" s="76"/>
      <c r="B9" s="76"/>
      <c r="C9" s="76"/>
      <c r="D9" s="76"/>
      <c r="E9" s="76"/>
      <c r="F9" s="76"/>
      <c r="G9" s="167"/>
      <c r="H9" s="167"/>
      <c r="I9" s="174"/>
      <c r="J9" s="167"/>
      <c r="K9" s="174"/>
      <c r="L9" s="167"/>
      <c r="M9" s="167"/>
      <c r="N9" s="167"/>
      <c r="O9" s="167"/>
    </row>
    <row r="10" spans="1:15" ht="32.25" customHeight="1">
      <c r="A10" s="163"/>
      <c r="B10" s="163"/>
      <c r="C10" s="163"/>
      <c r="D10" s="76"/>
      <c r="E10" s="76"/>
      <c r="F10" s="76"/>
      <c r="G10" s="171"/>
      <c r="H10" s="171"/>
      <c r="I10" s="175"/>
      <c r="J10" s="171"/>
      <c r="K10" s="175"/>
      <c r="L10" s="171"/>
      <c r="M10" s="171"/>
      <c r="N10" s="171"/>
      <c r="O10" s="167"/>
    </row>
    <row r="11" spans="1:15">
      <c r="A11" s="163"/>
      <c r="B11" s="163"/>
      <c r="C11" s="163"/>
      <c r="D11" s="76"/>
      <c r="E11" s="76"/>
      <c r="F11" s="76"/>
      <c r="G11" s="164" t="s">
        <v>331</v>
      </c>
      <c r="H11" s="164" t="s">
        <v>332</v>
      </c>
      <c r="I11" s="164" t="s">
        <v>333</v>
      </c>
      <c r="J11" s="164" t="s">
        <v>334</v>
      </c>
      <c r="K11" s="164" t="s">
        <v>306</v>
      </c>
      <c r="L11" s="164" t="s">
        <v>335</v>
      </c>
      <c r="M11" s="164" t="s">
        <v>336</v>
      </c>
      <c r="N11" s="164" t="s">
        <v>337</v>
      </c>
      <c r="O11" s="167"/>
    </row>
    <row r="12" spans="1:15" ht="25.5" customHeight="1">
      <c r="A12" s="151" t="s">
        <v>418</v>
      </c>
      <c r="B12" s="151"/>
      <c r="C12" s="151"/>
      <c r="D12" s="79"/>
      <c r="E12" s="79"/>
      <c r="F12" s="79"/>
      <c r="G12" s="165"/>
      <c r="H12" s="165"/>
      <c r="I12" s="166"/>
      <c r="J12" s="165"/>
      <c r="K12" s="166"/>
      <c r="L12" s="165"/>
      <c r="M12" s="165"/>
      <c r="N12" s="165"/>
      <c r="O12" s="165"/>
    </row>
    <row r="13" spans="1:15" ht="14.25" customHeight="1">
      <c r="A13" s="159" t="s">
        <v>86</v>
      </c>
      <c r="B13" s="101" t="s">
        <v>11</v>
      </c>
      <c r="C13" s="102" t="s">
        <v>338</v>
      </c>
      <c r="D13" s="99" t="s">
        <v>339</v>
      </c>
      <c r="E13" s="159" t="s">
        <v>340</v>
      </c>
      <c r="F13" s="158"/>
      <c r="G13" s="84">
        <v>0</v>
      </c>
      <c r="H13" s="84">
        <v>0</v>
      </c>
      <c r="I13" s="96">
        <v>0</v>
      </c>
      <c r="J13" s="84">
        <v>0</v>
      </c>
      <c r="K13" s="96">
        <v>0</v>
      </c>
      <c r="L13" s="84">
        <v>0</v>
      </c>
      <c r="M13" s="84">
        <v>0</v>
      </c>
      <c r="N13" s="84">
        <v>4272</v>
      </c>
      <c r="O13" s="84">
        <v>4272</v>
      </c>
    </row>
    <row r="14" spans="1:15" ht="14.25" customHeight="1">
      <c r="A14" s="160"/>
      <c r="B14" s="101" t="s">
        <v>11</v>
      </c>
      <c r="C14" s="102" t="s">
        <v>341</v>
      </c>
      <c r="D14" s="99" t="s">
        <v>342</v>
      </c>
      <c r="E14" s="159" t="s">
        <v>340</v>
      </c>
      <c r="F14" s="158"/>
      <c r="G14" s="84">
        <v>0</v>
      </c>
      <c r="H14" s="84">
        <v>0</v>
      </c>
      <c r="I14" s="96">
        <v>0</v>
      </c>
      <c r="J14" s="84">
        <v>0</v>
      </c>
      <c r="K14" s="96">
        <v>0</v>
      </c>
      <c r="L14" s="84">
        <v>0</v>
      </c>
      <c r="M14" s="84">
        <v>0</v>
      </c>
      <c r="N14" s="84">
        <v>827400</v>
      </c>
      <c r="O14" s="84">
        <v>827400</v>
      </c>
    </row>
    <row r="15" spans="1:15" ht="14.25" customHeight="1">
      <c r="A15" s="160"/>
      <c r="B15" s="101" t="s">
        <v>11</v>
      </c>
      <c r="C15" s="102" t="s">
        <v>343</v>
      </c>
      <c r="D15" s="99" t="s">
        <v>344</v>
      </c>
      <c r="E15" s="159" t="s">
        <v>340</v>
      </c>
      <c r="F15" s="158"/>
      <c r="G15" s="84">
        <v>0</v>
      </c>
      <c r="H15" s="84">
        <v>0</v>
      </c>
      <c r="I15" s="96">
        <v>0</v>
      </c>
      <c r="J15" s="84">
        <v>0</v>
      </c>
      <c r="K15" s="96">
        <v>0</v>
      </c>
      <c r="L15" s="84">
        <v>0</v>
      </c>
      <c r="M15" s="84">
        <v>0</v>
      </c>
      <c r="N15" s="84">
        <v>236800</v>
      </c>
      <c r="O15" s="84">
        <v>236800</v>
      </c>
    </row>
    <row r="16" spans="1:15" ht="14.25" customHeight="1">
      <c r="A16" s="160"/>
      <c r="B16" s="101" t="s">
        <v>11</v>
      </c>
      <c r="C16" s="102" t="s">
        <v>345</v>
      </c>
      <c r="D16" s="99" t="s">
        <v>346</v>
      </c>
      <c r="E16" s="159" t="s">
        <v>340</v>
      </c>
      <c r="F16" s="158"/>
      <c r="G16" s="84">
        <v>0</v>
      </c>
      <c r="H16" s="84">
        <v>0</v>
      </c>
      <c r="I16" s="96">
        <v>0</v>
      </c>
      <c r="J16" s="84">
        <v>0</v>
      </c>
      <c r="K16" s="96">
        <v>0</v>
      </c>
      <c r="L16" s="84">
        <v>0</v>
      </c>
      <c r="M16" s="84">
        <v>0</v>
      </c>
      <c r="N16" s="84">
        <v>2000</v>
      </c>
      <c r="O16" s="84">
        <v>2000</v>
      </c>
    </row>
    <row r="17" spans="1:16" ht="14.25" customHeight="1">
      <c r="A17" s="160"/>
      <c r="B17" s="101" t="s">
        <v>11</v>
      </c>
      <c r="C17" s="102" t="s">
        <v>347</v>
      </c>
      <c r="D17" s="99" t="s">
        <v>348</v>
      </c>
      <c r="E17" s="159" t="s">
        <v>340</v>
      </c>
      <c r="F17" s="158"/>
      <c r="G17" s="84">
        <v>0</v>
      </c>
      <c r="H17" s="84">
        <v>0</v>
      </c>
      <c r="I17" s="96">
        <v>0</v>
      </c>
      <c r="J17" s="84">
        <v>0</v>
      </c>
      <c r="K17" s="96">
        <v>0</v>
      </c>
      <c r="L17" s="84">
        <v>0</v>
      </c>
      <c r="M17" s="84">
        <v>0</v>
      </c>
      <c r="N17" s="84">
        <v>0</v>
      </c>
      <c r="O17" s="84">
        <v>0</v>
      </c>
    </row>
    <row r="18" spans="1:16" ht="31.5" customHeight="1">
      <c r="A18" s="160"/>
      <c r="B18" s="101" t="s">
        <v>11</v>
      </c>
      <c r="C18" s="102" t="s">
        <v>349</v>
      </c>
      <c r="D18" s="99" t="s">
        <v>350</v>
      </c>
      <c r="E18" s="159" t="s">
        <v>340</v>
      </c>
      <c r="F18" s="158"/>
      <c r="G18" s="84">
        <v>0</v>
      </c>
      <c r="H18" s="84">
        <v>0</v>
      </c>
      <c r="I18" s="96">
        <v>0</v>
      </c>
      <c r="J18" s="84">
        <v>0</v>
      </c>
      <c r="K18" s="96">
        <v>0</v>
      </c>
      <c r="L18" s="84">
        <v>0</v>
      </c>
      <c r="M18" s="84">
        <v>0</v>
      </c>
      <c r="N18" s="84">
        <v>0</v>
      </c>
      <c r="O18" s="84">
        <v>0</v>
      </c>
    </row>
    <row r="19" spans="1:16">
      <c r="A19" s="161"/>
      <c r="B19" s="157" t="s">
        <v>310</v>
      </c>
      <c r="C19" s="158"/>
      <c r="D19" s="158"/>
      <c r="E19" s="158"/>
      <c r="F19" s="162"/>
      <c r="G19" s="100">
        <v>0</v>
      </c>
      <c r="H19" s="85">
        <v>0</v>
      </c>
      <c r="I19" s="95">
        <v>0</v>
      </c>
      <c r="J19" s="85">
        <v>0</v>
      </c>
      <c r="K19" s="95">
        <v>0</v>
      </c>
      <c r="L19" s="85">
        <v>0</v>
      </c>
      <c r="M19" s="85">
        <v>0</v>
      </c>
      <c r="N19" s="85">
        <f>SUM(N13:N18)</f>
        <v>1070472</v>
      </c>
      <c r="O19" s="85">
        <f>SUM(O13:O18)</f>
        <v>1070472</v>
      </c>
      <c r="P19" s="103">
        <f>SUM(G19:N19)</f>
        <v>1070472</v>
      </c>
    </row>
    <row r="20" spans="1:16">
      <c r="A20" s="157" t="s">
        <v>311</v>
      </c>
      <c r="B20" s="158"/>
      <c r="C20" s="158"/>
      <c r="D20" s="158"/>
      <c r="E20" s="158"/>
      <c r="F20" s="158"/>
      <c r="G20" s="85">
        <v>0</v>
      </c>
      <c r="H20" s="85">
        <v>0</v>
      </c>
      <c r="I20" s="95">
        <v>0</v>
      </c>
      <c r="J20" s="85">
        <v>0</v>
      </c>
      <c r="K20" s="95">
        <v>0</v>
      </c>
      <c r="L20" s="85">
        <v>0</v>
      </c>
      <c r="M20" s="85">
        <v>0</v>
      </c>
      <c r="N20" s="85">
        <v>5620146</v>
      </c>
      <c r="O20" s="85">
        <v>5620146</v>
      </c>
      <c r="P20" s="103">
        <f>SUM(G20:N20)</f>
        <v>5620146</v>
      </c>
    </row>
    <row r="21" spans="1:16" ht="14.25" customHeight="1">
      <c r="A21" s="159" t="s">
        <v>90</v>
      </c>
      <c r="B21" s="101" t="s">
        <v>11</v>
      </c>
      <c r="C21" s="102" t="s">
        <v>351</v>
      </c>
      <c r="D21" s="99" t="s">
        <v>352</v>
      </c>
      <c r="E21" s="159" t="s">
        <v>340</v>
      </c>
      <c r="F21" s="158"/>
      <c r="G21" s="84">
        <v>42840</v>
      </c>
      <c r="H21" s="84">
        <v>0</v>
      </c>
      <c r="I21" s="96">
        <v>0</v>
      </c>
      <c r="J21" s="84">
        <v>0</v>
      </c>
      <c r="K21" s="96">
        <v>0</v>
      </c>
      <c r="L21" s="84">
        <v>0</v>
      </c>
      <c r="M21" s="84">
        <v>0</v>
      </c>
      <c r="N21" s="84">
        <v>0</v>
      </c>
      <c r="O21" s="84">
        <v>42840</v>
      </c>
    </row>
    <row r="22" spans="1:16" ht="29.25" customHeight="1">
      <c r="A22" s="160"/>
      <c r="B22" s="101" t="s">
        <v>11</v>
      </c>
      <c r="C22" s="102" t="s">
        <v>353</v>
      </c>
      <c r="D22" s="99" t="s">
        <v>354</v>
      </c>
      <c r="E22" s="159" t="s">
        <v>340</v>
      </c>
      <c r="F22" s="158"/>
      <c r="G22" s="84">
        <v>3510</v>
      </c>
      <c r="H22" s="84">
        <v>0</v>
      </c>
      <c r="I22" s="96">
        <v>0</v>
      </c>
      <c r="J22" s="84">
        <v>0</v>
      </c>
      <c r="K22" s="96">
        <v>0</v>
      </c>
      <c r="L22" s="84">
        <v>0</v>
      </c>
      <c r="M22" s="84">
        <v>0</v>
      </c>
      <c r="N22" s="84">
        <v>0</v>
      </c>
      <c r="O22" s="84">
        <v>3510</v>
      </c>
    </row>
    <row r="23" spans="1:16" ht="22.5" customHeight="1">
      <c r="A23" s="160"/>
      <c r="B23" s="101" t="s">
        <v>11</v>
      </c>
      <c r="C23" s="102" t="s">
        <v>355</v>
      </c>
      <c r="D23" s="99" t="s">
        <v>356</v>
      </c>
      <c r="E23" s="159" t="s">
        <v>340</v>
      </c>
      <c r="F23" s="158"/>
      <c r="G23" s="84">
        <v>3510</v>
      </c>
      <c r="H23" s="84">
        <v>0</v>
      </c>
      <c r="I23" s="96">
        <v>0</v>
      </c>
      <c r="J23" s="84">
        <v>0</v>
      </c>
      <c r="K23" s="96">
        <v>0</v>
      </c>
      <c r="L23" s="84">
        <v>0</v>
      </c>
      <c r="M23" s="84">
        <v>0</v>
      </c>
      <c r="N23" s="84">
        <v>0</v>
      </c>
      <c r="O23" s="84">
        <v>3510</v>
      </c>
    </row>
    <row r="24" spans="1:16" ht="39.75" customHeight="1">
      <c r="A24" s="160"/>
      <c r="B24" s="101" t="s">
        <v>11</v>
      </c>
      <c r="C24" s="102" t="s">
        <v>357</v>
      </c>
      <c r="D24" s="99" t="s">
        <v>358</v>
      </c>
      <c r="E24" s="159" t="s">
        <v>340</v>
      </c>
      <c r="F24" s="158"/>
      <c r="G24" s="84">
        <v>7200</v>
      </c>
      <c r="H24" s="84">
        <v>0</v>
      </c>
      <c r="I24" s="96">
        <v>0</v>
      </c>
      <c r="J24" s="84">
        <v>0</v>
      </c>
      <c r="K24" s="96">
        <v>0</v>
      </c>
      <c r="L24" s="84">
        <v>0</v>
      </c>
      <c r="M24" s="84">
        <v>0</v>
      </c>
      <c r="N24" s="84">
        <v>0</v>
      </c>
      <c r="O24" s="84">
        <v>7200</v>
      </c>
    </row>
    <row r="25" spans="1:16" ht="26.25" customHeight="1">
      <c r="A25" s="160"/>
      <c r="B25" s="101" t="s">
        <v>11</v>
      </c>
      <c r="C25" s="102" t="s">
        <v>359</v>
      </c>
      <c r="D25" s="99" t="s">
        <v>360</v>
      </c>
      <c r="E25" s="159" t="s">
        <v>340</v>
      </c>
      <c r="F25" s="158"/>
      <c r="G25" s="84">
        <v>157200</v>
      </c>
      <c r="H25" s="84">
        <v>0</v>
      </c>
      <c r="I25" s="96">
        <v>0</v>
      </c>
      <c r="J25" s="84">
        <v>0</v>
      </c>
      <c r="K25" s="96">
        <v>0</v>
      </c>
      <c r="L25" s="84">
        <v>0</v>
      </c>
      <c r="M25" s="84">
        <v>0</v>
      </c>
      <c r="N25" s="84">
        <v>0</v>
      </c>
      <c r="O25" s="84">
        <v>157200</v>
      </c>
    </row>
    <row r="26" spans="1:16">
      <c r="A26" s="161"/>
      <c r="B26" s="157" t="s">
        <v>310</v>
      </c>
      <c r="C26" s="158"/>
      <c r="D26" s="158"/>
      <c r="E26" s="158"/>
      <c r="F26" s="158"/>
      <c r="G26" s="85">
        <f>SUM(G21:G25)</f>
        <v>214260</v>
      </c>
      <c r="H26" s="95">
        <f t="shared" ref="H26:N26" si="0">SUM(H21:H25)</f>
        <v>0</v>
      </c>
      <c r="I26" s="95">
        <f t="shared" si="0"/>
        <v>0</v>
      </c>
      <c r="J26" s="95">
        <f t="shared" si="0"/>
        <v>0</v>
      </c>
      <c r="K26" s="95">
        <f t="shared" si="0"/>
        <v>0</v>
      </c>
      <c r="L26" s="95">
        <f t="shared" si="0"/>
        <v>0</v>
      </c>
      <c r="M26" s="95">
        <f t="shared" si="0"/>
        <v>0</v>
      </c>
      <c r="N26" s="95">
        <f t="shared" si="0"/>
        <v>0</v>
      </c>
      <c r="O26" s="85">
        <f>SUM(O21:O25)</f>
        <v>214260</v>
      </c>
      <c r="P26" s="103">
        <f>SUM(G26:N26)</f>
        <v>214260</v>
      </c>
    </row>
    <row r="27" spans="1:16">
      <c r="A27" s="157" t="s">
        <v>311</v>
      </c>
      <c r="B27" s="158"/>
      <c r="C27" s="158"/>
      <c r="D27" s="158"/>
      <c r="E27" s="158"/>
      <c r="F27" s="158"/>
      <c r="G27" s="85">
        <v>1071300</v>
      </c>
      <c r="H27" s="85">
        <v>0</v>
      </c>
      <c r="I27" s="95">
        <v>0</v>
      </c>
      <c r="J27" s="85">
        <v>0</v>
      </c>
      <c r="K27" s="95">
        <v>0</v>
      </c>
      <c r="L27" s="85">
        <v>0</v>
      </c>
      <c r="M27" s="85">
        <v>0</v>
      </c>
      <c r="N27" s="85">
        <v>0</v>
      </c>
      <c r="O27" s="85">
        <v>1071300</v>
      </c>
      <c r="P27" s="103">
        <f>SUM(G27:N27)</f>
        <v>1071300</v>
      </c>
    </row>
    <row r="28" spans="1:16" ht="14.25" customHeight="1">
      <c r="A28" s="159" t="s">
        <v>94</v>
      </c>
      <c r="B28" s="101" t="s">
        <v>11</v>
      </c>
      <c r="C28" s="102" t="s">
        <v>361</v>
      </c>
      <c r="D28" s="99" t="s">
        <v>362</v>
      </c>
      <c r="E28" s="159" t="s">
        <v>340</v>
      </c>
      <c r="F28" s="158"/>
      <c r="G28" s="84">
        <v>176080</v>
      </c>
      <c r="H28" s="84">
        <v>109460</v>
      </c>
      <c r="I28" s="96">
        <v>16860</v>
      </c>
      <c r="J28" s="84">
        <v>0</v>
      </c>
      <c r="K28" s="96">
        <v>45470</v>
      </c>
      <c r="L28" s="84">
        <v>0</v>
      </c>
      <c r="M28" s="84">
        <v>0</v>
      </c>
      <c r="N28" s="84">
        <v>0</v>
      </c>
      <c r="O28" s="84">
        <v>347870</v>
      </c>
    </row>
    <row r="29" spans="1:16" ht="14.25" customHeight="1">
      <c r="A29" s="160"/>
      <c r="B29" s="101" t="s">
        <v>11</v>
      </c>
      <c r="C29" s="102" t="s">
        <v>363</v>
      </c>
      <c r="D29" s="99" t="s">
        <v>364</v>
      </c>
      <c r="E29" s="159" t="s">
        <v>340</v>
      </c>
      <c r="F29" s="158"/>
      <c r="G29" s="84">
        <v>0</v>
      </c>
      <c r="H29" s="84">
        <v>0</v>
      </c>
      <c r="I29" s="96">
        <v>0</v>
      </c>
      <c r="J29" s="84">
        <v>0</v>
      </c>
      <c r="K29" s="96">
        <v>815</v>
      </c>
      <c r="L29" s="84">
        <v>0</v>
      </c>
      <c r="M29" s="84">
        <v>0</v>
      </c>
      <c r="N29" s="84">
        <v>0</v>
      </c>
      <c r="O29" s="84">
        <v>815</v>
      </c>
    </row>
    <row r="30" spans="1:16" ht="14.25" customHeight="1">
      <c r="A30" s="160"/>
      <c r="B30" s="101" t="s">
        <v>11</v>
      </c>
      <c r="C30" s="102" t="s">
        <v>365</v>
      </c>
      <c r="D30" s="99" t="s">
        <v>366</v>
      </c>
      <c r="E30" s="159" t="s">
        <v>340</v>
      </c>
      <c r="F30" s="158"/>
      <c r="G30" s="84">
        <v>17500</v>
      </c>
      <c r="H30" s="84">
        <v>3500</v>
      </c>
      <c r="I30" s="96">
        <v>0</v>
      </c>
      <c r="J30" s="84">
        <v>0</v>
      </c>
      <c r="K30" s="96">
        <v>3500</v>
      </c>
      <c r="L30" s="84">
        <v>0</v>
      </c>
      <c r="M30" s="84">
        <v>0</v>
      </c>
      <c r="N30" s="84">
        <v>0</v>
      </c>
      <c r="O30" s="84">
        <v>24500</v>
      </c>
    </row>
    <row r="31" spans="1:16" ht="14.25" customHeight="1">
      <c r="A31" s="160"/>
      <c r="B31" s="101" t="s">
        <v>11</v>
      </c>
      <c r="C31" s="102" t="s">
        <v>367</v>
      </c>
      <c r="D31" s="99" t="s">
        <v>368</v>
      </c>
      <c r="E31" s="159" t="s">
        <v>340</v>
      </c>
      <c r="F31" s="158"/>
      <c r="G31" s="84">
        <v>38900</v>
      </c>
      <c r="H31" s="84">
        <v>25690</v>
      </c>
      <c r="I31" s="96">
        <v>11420</v>
      </c>
      <c r="J31" s="84">
        <v>0</v>
      </c>
      <c r="K31" s="96">
        <v>11500</v>
      </c>
      <c r="L31" s="84">
        <v>0</v>
      </c>
      <c r="M31" s="84">
        <v>0</v>
      </c>
      <c r="N31" s="84">
        <v>0</v>
      </c>
      <c r="O31" s="84">
        <v>87510</v>
      </c>
    </row>
    <row r="32" spans="1:16" ht="14.25" customHeight="1">
      <c r="A32" s="160"/>
      <c r="B32" s="101" t="s">
        <v>11</v>
      </c>
      <c r="C32" s="102" t="s">
        <v>369</v>
      </c>
      <c r="D32" s="99" t="s">
        <v>370</v>
      </c>
      <c r="E32" s="159" t="s">
        <v>340</v>
      </c>
      <c r="F32" s="158"/>
      <c r="G32" s="84">
        <v>5785</v>
      </c>
      <c r="H32" s="84">
        <v>1785</v>
      </c>
      <c r="I32" s="96">
        <v>1865</v>
      </c>
      <c r="J32" s="84">
        <v>0</v>
      </c>
      <c r="K32" s="96">
        <v>1785</v>
      </c>
      <c r="L32" s="84">
        <v>0</v>
      </c>
      <c r="M32" s="84">
        <v>0</v>
      </c>
      <c r="N32" s="84">
        <v>0</v>
      </c>
      <c r="O32" s="84">
        <v>11220</v>
      </c>
    </row>
    <row r="33" spans="1:16" ht="14.25" customHeight="1">
      <c r="A33" s="161"/>
      <c r="B33" s="157" t="s">
        <v>310</v>
      </c>
      <c r="C33" s="158"/>
      <c r="D33" s="158"/>
      <c r="E33" s="158"/>
      <c r="F33" s="158"/>
      <c r="G33" s="85">
        <f>SUM(G28:G32)</f>
        <v>238265</v>
      </c>
      <c r="H33" s="95">
        <f t="shared" ref="H33:N33" si="1">SUM(H28:H32)</f>
        <v>140435</v>
      </c>
      <c r="I33" s="95">
        <f t="shared" si="1"/>
        <v>30145</v>
      </c>
      <c r="J33" s="95">
        <f t="shared" si="1"/>
        <v>0</v>
      </c>
      <c r="K33" s="95">
        <f t="shared" si="1"/>
        <v>63070</v>
      </c>
      <c r="L33" s="95">
        <f t="shared" si="1"/>
        <v>0</v>
      </c>
      <c r="M33" s="95">
        <f t="shared" si="1"/>
        <v>0</v>
      </c>
      <c r="N33" s="95">
        <f t="shared" si="1"/>
        <v>0</v>
      </c>
      <c r="O33" s="85">
        <f>SUM(O28:O32)</f>
        <v>471915</v>
      </c>
      <c r="P33" s="103">
        <f>SUM(G33:N33)</f>
        <v>471915</v>
      </c>
    </row>
    <row r="34" spans="1:16" ht="14.25" customHeight="1">
      <c r="A34" s="157" t="s">
        <v>311</v>
      </c>
      <c r="B34" s="158"/>
      <c r="C34" s="158"/>
      <c r="D34" s="158"/>
      <c r="E34" s="158"/>
      <c r="F34" s="158"/>
      <c r="G34" s="85">
        <v>1181325</v>
      </c>
      <c r="H34" s="85">
        <v>702175</v>
      </c>
      <c r="I34" s="95">
        <v>149565</v>
      </c>
      <c r="J34" s="85">
        <v>0</v>
      </c>
      <c r="K34" s="95">
        <v>295434</v>
      </c>
      <c r="L34" s="85">
        <v>0</v>
      </c>
      <c r="M34" s="85">
        <v>0</v>
      </c>
      <c r="N34" s="85">
        <v>0</v>
      </c>
      <c r="O34" s="85">
        <v>2328499</v>
      </c>
      <c r="P34" s="103">
        <f>SUM(G34:N34)</f>
        <v>2328499</v>
      </c>
    </row>
    <row r="35" spans="1:16" ht="33.75" customHeight="1">
      <c r="A35" s="159" t="s">
        <v>98</v>
      </c>
      <c r="B35" s="101" t="s">
        <v>11</v>
      </c>
      <c r="C35" s="102" t="s">
        <v>371</v>
      </c>
      <c r="D35" s="99" t="s">
        <v>372</v>
      </c>
      <c r="E35" s="159" t="s">
        <v>340</v>
      </c>
      <c r="F35" s="158"/>
      <c r="G35" s="84">
        <v>0</v>
      </c>
      <c r="H35" s="84">
        <v>0</v>
      </c>
      <c r="I35" s="96">
        <v>0</v>
      </c>
      <c r="J35" s="84">
        <v>0</v>
      </c>
      <c r="K35" s="96">
        <v>0</v>
      </c>
      <c r="L35" s="84">
        <v>0</v>
      </c>
      <c r="M35" s="84">
        <v>0</v>
      </c>
      <c r="N35" s="84">
        <v>0</v>
      </c>
      <c r="O35" s="84">
        <v>0</v>
      </c>
    </row>
    <row r="36" spans="1:16" ht="14.25" customHeight="1">
      <c r="A36" s="160"/>
      <c r="B36" s="101" t="s">
        <v>11</v>
      </c>
      <c r="C36" s="102" t="s">
        <v>373</v>
      </c>
      <c r="D36" s="99" t="s">
        <v>374</v>
      </c>
      <c r="E36" s="159" t="s">
        <v>340</v>
      </c>
      <c r="F36" s="158"/>
      <c r="G36" s="84">
        <v>0</v>
      </c>
      <c r="H36" s="84">
        <v>0</v>
      </c>
      <c r="I36" s="96">
        <v>0</v>
      </c>
      <c r="J36" s="84">
        <v>0</v>
      </c>
      <c r="K36" s="96">
        <v>0</v>
      </c>
      <c r="L36" s="84">
        <v>0</v>
      </c>
      <c r="M36" s="84">
        <v>0</v>
      </c>
      <c r="N36" s="84">
        <v>0</v>
      </c>
      <c r="O36" s="84">
        <v>0</v>
      </c>
    </row>
    <row r="37" spans="1:16" ht="14.25" customHeight="1">
      <c r="A37" s="160"/>
      <c r="B37" s="101" t="s">
        <v>11</v>
      </c>
      <c r="C37" s="102" t="s">
        <v>375</v>
      </c>
      <c r="D37" s="99" t="s">
        <v>376</v>
      </c>
      <c r="E37" s="159" t="s">
        <v>340</v>
      </c>
      <c r="F37" s="158"/>
      <c r="G37" s="84">
        <v>0</v>
      </c>
      <c r="H37" s="84">
        <v>2200</v>
      </c>
      <c r="I37" s="96">
        <v>0</v>
      </c>
      <c r="J37" s="84">
        <v>0</v>
      </c>
      <c r="K37" s="96">
        <v>3500</v>
      </c>
      <c r="L37" s="84">
        <v>0</v>
      </c>
      <c r="M37" s="84">
        <v>0</v>
      </c>
      <c r="N37" s="84">
        <v>0</v>
      </c>
      <c r="O37" s="84">
        <v>5700</v>
      </c>
    </row>
    <row r="38" spans="1:16" ht="14.25" customHeight="1">
      <c r="A38" s="160"/>
      <c r="B38" s="101" t="s">
        <v>11</v>
      </c>
      <c r="C38" s="102" t="s">
        <v>377</v>
      </c>
      <c r="D38" s="99" t="s">
        <v>378</v>
      </c>
      <c r="E38" s="159" t="s">
        <v>340</v>
      </c>
      <c r="F38" s="158"/>
      <c r="G38" s="84">
        <v>2000</v>
      </c>
      <c r="H38" s="84">
        <v>350</v>
      </c>
      <c r="I38" s="96">
        <v>0</v>
      </c>
      <c r="J38" s="84">
        <v>0</v>
      </c>
      <c r="K38" s="96">
        <v>12500</v>
      </c>
      <c r="L38" s="84">
        <v>0</v>
      </c>
      <c r="M38" s="84">
        <v>0</v>
      </c>
      <c r="N38" s="84">
        <v>0</v>
      </c>
      <c r="O38" s="84">
        <v>14850</v>
      </c>
    </row>
    <row r="39" spans="1:16">
      <c r="A39" s="161"/>
      <c r="B39" s="157" t="s">
        <v>310</v>
      </c>
      <c r="C39" s="158"/>
      <c r="D39" s="158"/>
      <c r="E39" s="158"/>
      <c r="F39" s="158"/>
      <c r="G39" s="85">
        <f>SUM(G35:G38)</f>
        <v>2000</v>
      </c>
      <c r="H39" s="95">
        <f t="shared" ref="H39:N39" si="2">SUM(H35:H38)</f>
        <v>2550</v>
      </c>
      <c r="I39" s="95">
        <f t="shared" si="2"/>
        <v>0</v>
      </c>
      <c r="J39" s="95">
        <f t="shared" si="2"/>
        <v>0</v>
      </c>
      <c r="K39" s="95">
        <f t="shared" si="2"/>
        <v>16000</v>
      </c>
      <c r="L39" s="95">
        <f t="shared" si="2"/>
        <v>0</v>
      </c>
      <c r="M39" s="95">
        <f t="shared" si="2"/>
        <v>0</v>
      </c>
      <c r="N39" s="95">
        <f t="shared" si="2"/>
        <v>0</v>
      </c>
      <c r="O39" s="85">
        <f>SUM(O35:O38)</f>
        <v>20550</v>
      </c>
      <c r="P39" s="103">
        <f>SUM(G39:N39)</f>
        <v>20550</v>
      </c>
    </row>
    <row r="40" spans="1:16">
      <c r="A40" s="157" t="s">
        <v>311</v>
      </c>
      <c r="B40" s="158"/>
      <c r="C40" s="158"/>
      <c r="D40" s="158"/>
      <c r="E40" s="158"/>
      <c r="F40" s="158"/>
      <c r="G40" s="85">
        <v>21560</v>
      </c>
      <c r="H40" s="85">
        <v>11950</v>
      </c>
      <c r="I40" s="95">
        <v>0</v>
      </c>
      <c r="J40" s="85">
        <v>0</v>
      </c>
      <c r="K40" s="95">
        <v>57900</v>
      </c>
      <c r="L40" s="85">
        <v>0</v>
      </c>
      <c r="M40" s="85">
        <v>0</v>
      </c>
      <c r="N40" s="85">
        <v>0</v>
      </c>
      <c r="O40" s="85">
        <v>91410</v>
      </c>
      <c r="P40" s="103">
        <f>SUM(G40:N40)</f>
        <v>91410</v>
      </c>
    </row>
    <row r="41" spans="1:16" ht="14.25" customHeight="1">
      <c r="A41" s="159" t="s">
        <v>102</v>
      </c>
      <c r="B41" s="101" t="s">
        <v>11</v>
      </c>
      <c r="C41" s="102" t="s">
        <v>379</v>
      </c>
      <c r="D41" s="99" t="s">
        <v>380</v>
      </c>
      <c r="E41" s="159" t="s">
        <v>340</v>
      </c>
      <c r="F41" s="158"/>
      <c r="G41" s="84">
        <v>6000</v>
      </c>
      <c r="H41" s="84">
        <v>0</v>
      </c>
      <c r="I41" s="96">
        <v>0</v>
      </c>
      <c r="J41" s="84">
        <v>0</v>
      </c>
      <c r="K41" s="96">
        <v>0</v>
      </c>
      <c r="L41" s="84">
        <v>0</v>
      </c>
      <c r="M41" s="84">
        <v>0</v>
      </c>
      <c r="N41" s="84">
        <v>0</v>
      </c>
      <c r="O41" s="84">
        <v>6000</v>
      </c>
    </row>
    <row r="42" spans="1:16" ht="14.25" customHeight="1">
      <c r="A42" s="160"/>
      <c r="B42" s="101" t="s">
        <v>11</v>
      </c>
      <c r="C42" s="102" t="s">
        <v>381</v>
      </c>
      <c r="D42" s="99" t="s">
        <v>382</v>
      </c>
      <c r="E42" s="159" t="s">
        <v>340</v>
      </c>
      <c r="F42" s="158"/>
      <c r="G42" s="84">
        <v>1375</v>
      </c>
      <c r="H42" s="84">
        <v>0</v>
      </c>
      <c r="I42" s="96">
        <v>0</v>
      </c>
      <c r="J42" s="84">
        <v>0</v>
      </c>
      <c r="K42" s="96">
        <v>0</v>
      </c>
      <c r="L42" s="84">
        <v>0</v>
      </c>
      <c r="M42" s="84">
        <v>0</v>
      </c>
      <c r="N42" s="84">
        <v>0</v>
      </c>
      <c r="O42" s="84">
        <v>1375</v>
      </c>
    </row>
    <row r="43" spans="1:16" ht="33.75" customHeight="1">
      <c r="A43" s="160"/>
      <c r="B43" s="101" t="s">
        <v>11</v>
      </c>
      <c r="C43" s="102" t="s">
        <v>308</v>
      </c>
      <c r="D43" s="99" t="s">
        <v>309</v>
      </c>
      <c r="E43" s="159" t="s">
        <v>340</v>
      </c>
      <c r="F43" s="158"/>
      <c r="G43" s="84">
        <v>14100</v>
      </c>
      <c r="H43" s="84">
        <v>15600</v>
      </c>
      <c r="I43" s="96">
        <v>0</v>
      </c>
      <c r="J43" s="84">
        <v>8640</v>
      </c>
      <c r="K43" s="96">
        <v>0</v>
      </c>
      <c r="L43" s="84">
        <v>0</v>
      </c>
      <c r="M43" s="84">
        <v>99900</v>
      </c>
      <c r="N43" s="84">
        <v>0</v>
      </c>
      <c r="O43" s="84">
        <v>138240</v>
      </c>
    </row>
    <row r="44" spans="1:16" ht="14.25" customHeight="1">
      <c r="A44" s="160"/>
      <c r="B44" s="101" t="s">
        <v>11</v>
      </c>
      <c r="C44" s="102" t="s">
        <v>383</v>
      </c>
      <c r="D44" s="99" t="s">
        <v>384</v>
      </c>
      <c r="E44" s="159" t="s">
        <v>340</v>
      </c>
      <c r="F44" s="158"/>
      <c r="G44" s="84">
        <v>0</v>
      </c>
      <c r="H44" s="84">
        <v>0</v>
      </c>
      <c r="I44" s="96">
        <v>0</v>
      </c>
      <c r="J44" s="84">
        <v>0</v>
      </c>
      <c r="K44" s="96">
        <v>0</v>
      </c>
      <c r="L44" s="84">
        <v>0</v>
      </c>
      <c r="M44" s="84">
        <v>0</v>
      </c>
      <c r="N44" s="84">
        <v>0</v>
      </c>
      <c r="O44" s="84">
        <v>0</v>
      </c>
    </row>
    <row r="45" spans="1:16">
      <c r="A45" s="161"/>
      <c r="B45" s="157" t="s">
        <v>310</v>
      </c>
      <c r="C45" s="158"/>
      <c r="D45" s="158"/>
      <c r="E45" s="158"/>
      <c r="F45" s="158"/>
      <c r="G45" s="85">
        <f>SUM(G41:G44)</f>
        <v>21475</v>
      </c>
      <c r="H45" s="95">
        <f t="shared" ref="H45:N45" si="3">SUM(H41:H44)</f>
        <v>15600</v>
      </c>
      <c r="I45" s="95">
        <f t="shared" si="3"/>
        <v>0</v>
      </c>
      <c r="J45" s="95">
        <f t="shared" si="3"/>
        <v>8640</v>
      </c>
      <c r="K45" s="95">
        <f t="shared" si="3"/>
        <v>0</v>
      </c>
      <c r="L45" s="95">
        <f t="shared" si="3"/>
        <v>0</v>
      </c>
      <c r="M45" s="95">
        <f t="shared" si="3"/>
        <v>99900</v>
      </c>
      <c r="N45" s="95">
        <f t="shared" si="3"/>
        <v>0</v>
      </c>
      <c r="O45" s="85">
        <f>SUM(O41:O44)</f>
        <v>145615</v>
      </c>
      <c r="P45" s="103">
        <f>SUM(G45:N45)</f>
        <v>145615</v>
      </c>
    </row>
    <row r="46" spans="1:16">
      <c r="A46" s="157" t="s">
        <v>311</v>
      </c>
      <c r="B46" s="158"/>
      <c r="C46" s="158"/>
      <c r="D46" s="158"/>
      <c r="E46" s="158"/>
      <c r="F46" s="158"/>
      <c r="G46" s="85">
        <v>231776</v>
      </c>
      <c r="H46" s="85">
        <v>44532</v>
      </c>
      <c r="I46" s="95">
        <v>0</v>
      </c>
      <c r="J46" s="85">
        <v>74940</v>
      </c>
      <c r="K46" s="95">
        <v>46023.6</v>
      </c>
      <c r="L46" s="85">
        <v>33902</v>
      </c>
      <c r="M46" s="85">
        <v>159900</v>
      </c>
      <c r="N46" s="85">
        <v>0</v>
      </c>
      <c r="O46" s="85">
        <v>591073.6</v>
      </c>
      <c r="P46" s="103">
        <f>SUM(G46:N46)</f>
        <v>591073.6</v>
      </c>
    </row>
    <row r="47" spans="1:16" ht="14.25" customHeight="1">
      <c r="A47" s="159" t="s">
        <v>105</v>
      </c>
      <c r="B47" s="101" t="s">
        <v>11</v>
      </c>
      <c r="C47" s="102" t="s">
        <v>385</v>
      </c>
      <c r="D47" s="99" t="s">
        <v>386</v>
      </c>
      <c r="E47" s="159" t="s">
        <v>340</v>
      </c>
      <c r="F47" s="158"/>
      <c r="G47" s="84">
        <v>10198</v>
      </c>
      <c r="H47" s="84">
        <v>9420</v>
      </c>
      <c r="I47" s="96">
        <v>0</v>
      </c>
      <c r="J47" s="84">
        <v>0</v>
      </c>
      <c r="K47" s="96">
        <v>11506</v>
      </c>
      <c r="L47" s="84">
        <v>0</v>
      </c>
      <c r="M47" s="84">
        <v>0</v>
      </c>
      <c r="N47" s="84">
        <v>0</v>
      </c>
      <c r="O47" s="84">
        <v>31124</v>
      </c>
    </row>
    <row r="48" spans="1:16" ht="14.25" customHeight="1">
      <c r="A48" s="160"/>
      <c r="B48" s="101" t="s">
        <v>11</v>
      </c>
      <c r="C48" s="102" t="s">
        <v>387</v>
      </c>
      <c r="D48" s="99" t="s">
        <v>388</v>
      </c>
      <c r="E48" s="159" t="s">
        <v>340</v>
      </c>
      <c r="F48" s="158"/>
      <c r="G48" s="84">
        <v>1860</v>
      </c>
      <c r="H48" s="84">
        <v>0</v>
      </c>
      <c r="I48" s="96">
        <v>0</v>
      </c>
      <c r="J48" s="84">
        <v>0</v>
      </c>
      <c r="K48" s="96">
        <v>0</v>
      </c>
      <c r="L48" s="84">
        <v>0</v>
      </c>
      <c r="M48" s="84">
        <v>0</v>
      </c>
      <c r="N48" s="84">
        <v>0</v>
      </c>
      <c r="O48" s="84">
        <v>1860</v>
      </c>
    </row>
    <row r="49" spans="1:16" ht="14.25" customHeight="1">
      <c r="A49" s="160"/>
      <c r="B49" s="101" t="s">
        <v>11</v>
      </c>
      <c r="C49" s="102" t="s">
        <v>389</v>
      </c>
      <c r="D49" s="99" t="s">
        <v>390</v>
      </c>
      <c r="E49" s="159" t="s">
        <v>340</v>
      </c>
      <c r="F49" s="158"/>
      <c r="G49" s="84">
        <v>6362.5</v>
      </c>
      <c r="H49" s="84">
        <v>0</v>
      </c>
      <c r="I49" s="96">
        <v>0</v>
      </c>
      <c r="J49" s="84">
        <v>0</v>
      </c>
      <c r="K49" s="96">
        <v>343560</v>
      </c>
      <c r="L49" s="84">
        <v>0</v>
      </c>
      <c r="M49" s="84">
        <v>0</v>
      </c>
      <c r="N49" s="84">
        <v>0</v>
      </c>
      <c r="O49" s="84">
        <v>349922.5</v>
      </c>
    </row>
    <row r="50" spans="1:16" ht="14.25" customHeight="1">
      <c r="A50" s="160"/>
      <c r="B50" s="101" t="s">
        <v>11</v>
      </c>
      <c r="C50" s="102" t="s">
        <v>391</v>
      </c>
      <c r="D50" s="99" t="s">
        <v>392</v>
      </c>
      <c r="E50" s="159" t="s">
        <v>340</v>
      </c>
      <c r="F50" s="158"/>
      <c r="G50" s="84">
        <v>0</v>
      </c>
      <c r="H50" s="84">
        <v>0</v>
      </c>
      <c r="I50" s="96">
        <v>0</v>
      </c>
      <c r="J50" s="84">
        <v>0</v>
      </c>
      <c r="K50" s="96">
        <v>0</v>
      </c>
      <c r="L50" s="84">
        <v>0</v>
      </c>
      <c r="M50" s="84">
        <v>0</v>
      </c>
      <c r="N50" s="84">
        <v>0</v>
      </c>
      <c r="O50" s="84">
        <v>0</v>
      </c>
    </row>
    <row r="51" spans="1:16" ht="14.25" customHeight="1">
      <c r="A51" s="160"/>
      <c r="B51" s="101" t="s">
        <v>11</v>
      </c>
      <c r="C51" s="102" t="s">
        <v>393</v>
      </c>
      <c r="D51" s="99" t="s">
        <v>394</v>
      </c>
      <c r="E51" s="159" t="s">
        <v>340</v>
      </c>
      <c r="F51" s="158"/>
      <c r="G51" s="84">
        <v>15200</v>
      </c>
      <c r="H51" s="84">
        <v>0</v>
      </c>
      <c r="I51" s="96">
        <v>0</v>
      </c>
      <c r="J51" s="84">
        <v>0</v>
      </c>
      <c r="K51" s="96">
        <v>37000</v>
      </c>
      <c r="L51" s="84">
        <v>0</v>
      </c>
      <c r="M51" s="84">
        <v>0</v>
      </c>
      <c r="N51" s="84">
        <v>0</v>
      </c>
      <c r="O51" s="84">
        <v>52200</v>
      </c>
    </row>
    <row r="52" spans="1:16" ht="14.25" customHeight="1">
      <c r="A52" s="160"/>
      <c r="B52" s="101" t="s">
        <v>11</v>
      </c>
      <c r="C52" s="102" t="s">
        <v>395</v>
      </c>
      <c r="D52" s="99" t="s">
        <v>396</v>
      </c>
      <c r="E52" s="159" t="s">
        <v>340</v>
      </c>
      <c r="F52" s="158"/>
      <c r="G52" s="84">
        <v>0</v>
      </c>
      <c r="H52" s="84">
        <v>0</v>
      </c>
      <c r="I52" s="96">
        <v>0</v>
      </c>
      <c r="J52" s="84">
        <v>0</v>
      </c>
      <c r="K52" s="96">
        <v>0</v>
      </c>
      <c r="L52" s="84">
        <v>0</v>
      </c>
      <c r="M52" s="84">
        <v>0</v>
      </c>
      <c r="N52" s="84">
        <v>0</v>
      </c>
      <c r="O52" s="84">
        <v>0</v>
      </c>
    </row>
    <row r="53" spans="1:16">
      <c r="A53" s="161"/>
      <c r="B53" s="157" t="s">
        <v>310</v>
      </c>
      <c r="C53" s="158"/>
      <c r="D53" s="158"/>
      <c r="E53" s="158"/>
      <c r="F53" s="158"/>
      <c r="G53" s="85">
        <f>SUM(G47:G52)</f>
        <v>33620.5</v>
      </c>
      <c r="H53" s="95">
        <f t="shared" ref="H53:N53" si="4">SUM(H47:H52)</f>
        <v>9420</v>
      </c>
      <c r="I53" s="95">
        <f t="shared" si="4"/>
        <v>0</v>
      </c>
      <c r="J53" s="95">
        <f t="shared" si="4"/>
        <v>0</v>
      </c>
      <c r="K53" s="95">
        <f t="shared" si="4"/>
        <v>392066</v>
      </c>
      <c r="L53" s="95">
        <f t="shared" si="4"/>
        <v>0</v>
      </c>
      <c r="M53" s="95">
        <f t="shared" si="4"/>
        <v>0</v>
      </c>
      <c r="N53" s="95">
        <f t="shared" si="4"/>
        <v>0</v>
      </c>
      <c r="O53" s="85">
        <f>SUM(O47:O52)</f>
        <v>435106.5</v>
      </c>
      <c r="P53" s="103">
        <f>SUM(G53:N53)</f>
        <v>435106.5</v>
      </c>
    </row>
    <row r="54" spans="1:16">
      <c r="A54" s="157" t="s">
        <v>311</v>
      </c>
      <c r="B54" s="158"/>
      <c r="C54" s="158"/>
      <c r="D54" s="158"/>
      <c r="E54" s="158"/>
      <c r="F54" s="158"/>
      <c r="G54" s="85">
        <v>116490.5</v>
      </c>
      <c r="H54" s="85">
        <v>15464.05</v>
      </c>
      <c r="I54" s="95">
        <v>0</v>
      </c>
      <c r="J54" s="85">
        <v>0</v>
      </c>
      <c r="K54" s="95">
        <v>645286</v>
      </c>
      <c r="L54" s="85">
        <v>0</v>
      </c>
      <c r="M54" s="85">
        <v>0</v>
      </c>
      <c r="N54" s="85">
        <v>0</v>
      </c>
      <c r="O54" s="85">
        <v>777240.55</v>
      </c>
      <c r="P54" s="103">
        <f>SUM(G54:N54)</f>
        <v>777240.55</v>
      </c>
    </row>
    <row r="55" spans="1:16">
      <c r="A55" s="159" t="s">
        <v>109</v>
      </c>
      <c r="B55" s="101" t="s">
        <v>11</v>
      </c>
      <c r="C55" s="102" t="s">
        <v>397</v>
      </c>
      <c r="D55" s="99" t="s">
        <v>398</v>
      </c>
      <c r="E55" s="159" t="s">
        <v>340</v>
      </c>
      <c r="F55" s="158"/>
      <c r="G55" s="84">
        <v>13657.38</v>
      </c>
      <c r="H55" s="84">
        <v>0</v>
      </c>
      <c r="I55" s="96">
        <v>0</v>
      </c>
      <c r="J55" s="84">
        <v>0</v>
      </c>
      <c r="K55" s="96">
        <v>0</v>
      </c>
      <c r="L55" s="84">
        <v>0</v>
      </c>
      <c r="M55" s="84">
        <v>0</v>
      </c>
      <c r="N55" s="84">
        <v>0</v>
      </c>
      <c r="O55" s="84">
        <v>13657.38</v>
      </c>
    </row>
    <row r="56" spans="1:16" ht="14.25" customHeight="1">
      <c r="A56" s="160"/>
      <c r="B56" s="101" t="s">
        <v>11</v>
      </c>
      <c r="C56" s="102" t="s">
        <v>399</v>
      </c>
      <c r="D56" s="99" t="s">
        <v>400</v>
      </c>
      <c r="E56" s="159" t="s">
        <v>340</v>
      </c>
      <c r="F56" s="158"/>
      <c r="G56" s="84">
        <v>1860</v>
      </c>
      <c r="H56" s="84">
        <v>0</v>
      </c>
      <c r="I56" s="96">
        <v>0</v>
      </c>
      <c r="J56" s="84">
        <v>0</v>
      </c>
      <c r="K56" s="96">
        <v>0</v>
      </c>
      <c r="L56" s="84">
        <v>0</v>
      </c>
      <c r="M56" s="84">
        <v>0</v>
      </c>
      <c r="N56" s="84">
        <v>0</v>
      </c>
      <c r="O56" s="84">
        <v>1860</v>
      </c>
    </row>
    <row r="57" spans="1:16" ht="14.25" customHeight="1">
      <c r="A57" s="160"/>
      <c r="B57" s="101" t="s">
        <v>11</v>
      </c>
      <c r="C57" s="102" t="s">
        <v>401</v>
      </c>
      <c r="D57" s="99" t="s">
        <v>402</v>
      </c>
      <c r="E57" s="159" t="s">
        <v>340</v>
      </c>
      <c r="F57" s="158"/>
      <c r="G57" s="84">
        <v>91.49</v>
      </c>
      <c r="H57" s="84">
        <v>0</v>
      </c>
      <c r="I57" s="96">
        <v>0</v>
      </c>
      <c r="J57" s="84">
        <v>0</v>
      </c>
      <c r="K57" s="96">
        <v>0</v>
      </c>
      <c r="L57" s="84">
        <v>0</v>
      </c>
      <c r="M57" s="84">
        <v>0</v>
      </c>
      <c r="N57" s="84">
        <v>0</v>
      </c>
      <c r="O57" s="84">
        <v>91.49</v>
      </c>
    </row>
    <row r="58" spans="1:16" ht="14.25" customHeight="1">
      <c r="A58" s="160"/>
      <c r="B58" s="101" t="s">
        <v>11</v>
      </c>
      <c r="C58" s="102" t="s">
        <v>403</v>
      </c>
      <c r="D58" s="99" t="s">
        <v>404</v>
      </c>
      <c r="E58" s="159" t="s">
        <v>340</v>
      </c>
      <c r="F58" s="158"/>
      <c r="G58" s="84">
        <v>0</v>
      </c>
      <c r="H58" s="84">
        <v>0</v>
      </c>
      <c r="I58" s="96">
        <v>0</v>
      </c>
      <c r="J58" s="84">
        <v>0</v>
      </c>
      <c r="K58" s="96">
        <v>0</v>
      </c>
      <c r="L58" s="84">
        <v>0</v>
      </c>
      <c r="M58" s="84">
        <v>0</v>
      </c>
      <c r="N58" s="84">
        <v>0</v>
      </c>
      <c r="O58" s="84">
        <v>0</v>
      </c>
    </row>
    <row r="59" spans="1:16" ht="14.25" customHeight="1">
      <c r="A59" s="160"/>
      <c r="B59" s="101" t="s">
        <v>11</v>
      </c>
      <c r="C59" s="102" t="s">
        <v>405</v>
      </c>
      <c r="D59" s="99" t="s">
        <v>406</v>
      </c>
      <c r="E59" s="159" t="s">
        <v>340</v>
      </c>
      <c r="F59" s="158"/>
      <c r="G59" s="84">
        <v>5210.8999999999996</v>
      </c>
      <c r="H59" s="84">
        <v>0</v>
      </c>
      <c r="I59" s="96">
        <v>0</v>
      </c>
      <c r="J59" s="84">
        <v>0</v>
      </c>
      <c r="K59" s="96">
        <v>0</v>
      </c>
      <c r="L59" s="84">
        <v>0</v>
      </c>
      <c r="M59" s="84">
        <v>0</v>
      </c>
      <c r="N59" s="84">
        <v>0</v>
      </c>
      <c r="O59" s="84">
        <v>5210.8999999999996</v>
      </c>
    </row>
    <row r="60" spans="1:16">
      <c r="A60" s="161"/>
      <c r="B60" s="157" t="s">
        <v>310</v>
      </c>
      <c r="C60" s="158"/>
      <c r="D60" s="158"/>
      <c r="E60" s="158"/>
      <c r="F60" s="158"/>
      <c r="G60" s="85">
        <f>SUM(G55:G59)</f>
        <v>20819.769999999997</v>
      </c>
      <c r="H60" s="95">
        <f t="shared" ref="H60:N60" si="5">SUM(H55:H59)</f>
        <v>0</v>
      </c>
      <c r="I60" s="95">
        <f t="shared" si="5"/>
        <v>0</v>
      </c>
      <c r="J60" s="95">
        <f t="shared" si="5"/>
        <v>0</v>
      </c>
      <c r="K60" s="95">
        <f t="shared" si="5"/>
        <v>0</v>
      </c>
      <c r="L60" s="95">
        <f t="shared" si="5"/>
        <v>0</v>
      </c>
      <c r="M60" s="95">
        <f t="shared" si="5"/>
        <v>0</v>
      </c>
      <c r="N60" s="95">
        <f t="shared" si="5"/>
        <v>0</v>
      </c>
      <c r="O60" s="85">
        <f>SUM(O55:O59)</f>
        <v>20819.769999999997</v>
      </c>
      <c r="P60" s="103">
        <f>SUM(G60:N60)</f>
        <v>20819.769999999997</v>
      </c>
    </row>
    <row r="61" spans="1:16">
      <c r="A61" s="157" t="s">
        <v>311</v>
      </c>
      <c r="B61" s="158"/>
      <c r="C61" s="158"/>
      <c r="D61" s="158"/>
      <c r="E61" s="158"/>
      <c r="F61" s="158"/>
      <c r="G61" s="85">
        <v>113424.62</v>
      </c>
      <c r="H61" s="85">
        <v>0</v>
      </c>
      <c r="I61" s="95">
        <v>0</v>
      </c>
      <c r="J61" s="85">
        <v>0</v>
      </c>
      <c r="K61" s="95">
        <v>0</v>
      </c>
      <c r="L61" s="85">
        <v>0</v>
      </c>
      <c r="M61" s="85">
        <v>0</v>
      </c>
      <c r="N61" s="85">
        <v>0</v>
      </c>
      <c r="O61" s="85">
        <v>113424.62</v>
      </c>
      <c r="P61" s="103">
        <f>SUM(G61:N61)</f>
        <v>113424.62</v>
      </c>
    </row>
    <row r="62" spans="1:16" ht="14.25" customHeight="1">
      <c r="A62" s="159" t="s">
        <v>113</v>
      </c>
      <c r="B62" s="101" t="s">
        <v>11</v>
      </c>
      <c r="C62" s="102" t="s">
        <v>407</v>
      </c>
      <c r="D62" s="99" t="s">
        <v>408</v>
      </c>
      <c r="E62" s="159" t="s">
        <v>340</v>
      </c>
      <c r="F62" s="158"/>
      <c r="G62" s="84">
        <v>0</v>
      </c>
      <c r="H62" s="84">
        <v>0</v>
      </c>
      <c r="I62" s="96">
        <v>0</v>
      </c>
      <c r="J62" s="84">
        <v>0</v>
      </c>
      <c r="K62" s="96">
        <v>21150</v>
      </c>
      <c r="L62" s="84">
        <v>0</v>
      </c>
      <c r="M62" s="84">
        <v>0</v>
      </c>
      <c r="N62" s="84">
        <v>0</v>
      </c>
      <c r="O62" s="84">
        <v>21150</v>
      </c>
    </row>
    <row r="63" spans="1:16">
      <c r="A63" s="161"/>
      <c r="B63" s="157" t="s">
        <v>310</v>
      </c>
      <c r="C63" s="158"/>
      <c r="D63" s="158"/>
      <c r="E63" s="158"/>
      <c r="F63" s="158"/>
      <c r="G63" s="85">
        <f>SUM(G62)</f>
        <v>0</v>
      </c>
      <c r="H63" s="95">
        <f t="shared" ref="H63:N63" si="6">SUM(H62)</f>
        <v>0</v>
      </c>
      <c r="I63" s="95">
        <f t="shared" si="6"/>
        <v>0</v>
      </c>
      <c r="J63" s="95">
        <f t="shared" si="6"/>
        <v>0</v>
      </c>
      <c r="K63" s="95">
        <f t="shared" si="6"/>
        <v>21150</v>
      </c>
      <c r="L63" s="95">
        <f t="shared" si="6"/>
        <v>0</v>
      </c>
      <c r="M63" s="95">
        <f t="shared" si="6"/>
        <v>0</v>
      </c>
      <c r="N63" s="95">
        <f t="shared" si="6"/>
        <v>0</v>
      </c>
      <c r="O63" s="85">
        <f>SUM(O62)</f>
        <v>21150</v>
      </c>
      <c r="P63" s="103">
        <f>SUM(G63:N63)</f>
        <v>21150</v>
      </c>
    </row>
    <row r="64" spans="1:16">
      <c r="A64" s="157" t="s">
        <v>311</v>
      </c>
      <c r="B64" s="158"/>
      <c r="C64" s="158"/>
      <c r="D64" s="158"/>
      <c r="E64" s="158"/>
      <c r="F64" s="158"/>
      <c r="G64" s="85">
        <v>0</v>
      </c>
      <c r="H64" s="85">
        <v>0</v>
      </c>
      <c r="I64" s="95">
        <v>0</v>
      </c>
      <c r="J64" s="85">
        <v>0</v>
      </c>
      <c r="K64" s="95">
        <v>124606.1</v>
      </c>
      <c r="L64" s="85">
        <v>0</v>
      </c>
      <c r="M64" s="85">
        <v>0</v>
      </c>
      <c r="N64" s="85">
        <v>0</v>
      </c>
      <c r="O64" s="85">
        <v>124606.1</v>
      </c>
      <c r="P64" s="103">
        <f>SUM(G64:N64)</f>
        <v>124606.1</v>
      </c>
    </row>
    <row r="65" spans="1:16" ht="26.25" customHeight="1">
      <c r="A65" s="159" t="s">
        <v>122</v>
      </c>
      <c r="B65" s="101" t="s">
        <v>11</v>
      </c>
      <c r="C65" s="102" t="s">
        <v>409</v>
      </c>
      <c r="D65" s="99" t="s">
        <v>410</v>
      </c>
      <c r="E65" s="159" t="s">
        <v>340</v>
      </c>
      <c r="F65" s="158"/>
      <c r="G65" s="84">
        <v>0</v>
      </c>
      <c r="H65" s="84">
        <v>0</v>
      </c>
      <c r="I65" s="96">
        <v>0</v>
      </c>
      <c r="J65" s="84">
        <v>0</v>
      </c>
      <c r="K65" s="96">
        <v>0</v>
      </c>
      <c r="L65" s="84">
        <v>0</v>
      </c>
      <c r="M65" s="84">
        <v>0</v>
      </c>
      <c r="N65" s="84">
        <v>0</v>
      </c>
      <c r="O65" s="84">
        <v>0</v>
      </c>
    </row>
    <row r="66" spans="1:16" ht="14.25" customHeight="1">
      <c r="A66" s="160"/>
      <c r="B66" s="101" t="s">
        <v>11</v>
      </c>
      <c r="C66" s="102" t="s">
        <v>411</v>
      </c>
      <c r="D66" s="99" t="s">
        <v>412</v>
      </c>
      <c r="E66" s="159" t="s">
        <v>340</v>
      </c>
      <c r="F66" s="158"/>
      <c r="G66" s="84">
        <v>0</v>
      </c>
      <c r="H66" s="84">
        <v>0</v>
      </c>
      <c r="I66" s="96">
        <v>0</v>
      </c>
      <c r="J66" s="84">
        <v>0</v>
      </c>
      <c r="K66" s="96">
        <v>0</v>
      </c>
      <c r="L66" s="84">
        <v>0</v>
      </c>
      <c r="M66" s="84">
        <v>0</v>
      </c>
      <c r="N66" s="84">
        <v>0</v>
      </c>
      <c r="O66" s="84">
        <v>0</v>
      </c>
    </row>
    <row r="67" spans="1:16">
      <c r="A67" s="161"/>
      <c r="B67" s="157" t="s">
        <v>310</v>
      </c>
      <c r="C67" s="158"/>
      <c r="D67" s="158"/>
      <c r="E67" s="158"/>
      <c r="F67" s="158"/>
      <c r="G67" s="85">
        <f>SUM(G65:G66)</f>
        <v>0</v>
      </c>
      <c r="H67" s="95">
        <f t="shared" ref="H67:N67" si="7">SUM(H65:H66)</f>
        <v>0</v>
      </c>
      <c r="I67" s="95">
        <f t="shared" si="7"/>
        <v>0</v>
      </c>
      <c r="J67" s="95">
        <f t="shared" si="7"/>
        <v>0</v>
      </c>
      <c r="K67" s="95">
        <f t="shared" si="7"/>
        <v>0</v>
      </c>
      <c r="L67" s="95">
        <f t="shared" si="7"/>
        <v>0</v>
      </c>
      <c r="M67" s="95">
        <f t="shared" si="7"/>
        <v>0</v>
      </c>
      <c r="N67" s="95">
        <f t="shared" si="7"/>
        <v>0</v>
      </c>
      <c r="O67" s="85">
        <f>SUM(O65:O66)</f>
        <v>0</v>
      </c>
      <c r="P67" s="103">
        <f>SUM(G67:N67)</f>
        <v>0</v>
      </c>
    </row>
    <row r="68" spans="1:16">
      <c r="A68" s="157" t="s">
        <v>311</v>
      </c>
      <c r="B68" s="109"/>
      <c r="C68" s="109"/>
      <c r="D68" s="109"/>
      <c r="E68" s="109"/>
      <c r="F68" s="109"/>
      <c r="G68" s="85">
        <v>35000</v>
      </c>
      <c r="H68" s="85">
        <v>0</v>
      </c>
      <c r="I68" s="95">
        <v>0</v>
      </c>
      <c r="J68" s="85">
        <v>814000</v>
      </c>
      <c r="K68" s="95">
        <v>0</v>
      </c>
      <c r="L68" s="85">
        <v>0</v>
      </c>
      <c r="M68" s="85">
        <v>3000</v>
      </c>
      <c r="N68" s="85">
        <v>0</v>
      </c>
      <c r="O68" s="85">
        <v>852000</v>
      </c>
      <c r="P68" s="103">
        <f>SUM(G68:N68)</f>
        <v>852000</v>
      </c>
    </row>
    <row r="69" spans="1:16" ht="14.25" customHeight="1">
      <c r="A69" s="157" t="s">
        <v>313</v>
      </c>
      <c r="B69" s="109"/>
      <c r="C69" s="109"/>
      <c r="D69" s="109"/>
      <c r="E69" s="109"/>
      <c r="F69" s="109"/>
      <c r="G69" s="85">
        <f>SUM(G19,G26,G33,G39,G45,G53,G60,G63,G67)</f>
        <v>530440.27</v>
      </c>
      <c r="H69" s="95">
        <f t="shared" ref="H69:N69" si="8">SUM(H19,H26,H33,H39,H45,H53,H60,H63,H67)</f>
        <v>168005</v>
      </c>
      <c r="I69" s="95">
        <f t="shared" si="8"/>
        <v>30145</v>
      </c>
      <c r="J69" s="95">
        <f t="shared" si="8"/>
        <v>8640</v>
      </c>
      <c r="K69" s="95">
        <f t="shared" si="8"/>
        <v>492286</v>
      </c>
      <c r="L69" s="95">
        <f t="shared" si="8"/>
        <v>0</v>
      </c>
      <c r="M69" s="95">
        <f t="shared" si="8"/>
        <v>99900</v>
      </c>
      <c r="N69" s="95">
        <f t="shared" si="8"/>
        <v>1070472</v>
      </c>
      <c r="O69" s="85">
        <f>SUM(O19,O26,O33,O39,O45,O53,O60,O63,O67)</f>
        <v>2399888.27</v>
      </c>
      <c r="P69" s="103">
        <f>SUM(G69:N69)</f>
        <v>2399888.27</v>
      </c>
    </row>
    <row r="70" spans="1:16" ht="14.25" customHeight="1">
      <c r="A70" s="157" t="s">
        <v>314</v>
      </c>
      <c r="B70" s="109"/>
      <c r="C70" s="109"/>
      <c r="D70" s="109"/>
      <c r="E70" s="109"/>
      <c r="F70" s="109"/>
      <c r="G70" s="95">
        <f>SUM(G20,G27,G34,G40,G46,G54,G61,G64,G68)</f>
        <v>2770876.12</v>
      </c>
      <c r="H70" s="95">
        <f t="shared" ref="H70:N70" si="9">SUM(H20,H27,H34,H40,H46,H54,H61,H64,H68)</f>
        <v>774121.05</v>
      </c>
      <c r="I70" s="95">
        <f t="shared" si="9"/>
        <v>149565</v>
      </c>
      <c r="J70" s="95">
        <f t="shared" si="9"/>
        <v>888940</v>
      </c>
      <c r="K70" s="95">
        <f t="shared" si="9"/>
        <v>1169249.7</v>
      </c>
      <c r="L70" s="95">
        <f t="shared" si="9"/>
        <v>33902</v>
      </c>
      <c r="M70" s="95">
        <f t="shared" si="9"/>
        <v>162900</v>
      </c>
      <c r="N70" s="95">
        <f t="shared" si="9"/>
        <v>5620146</v>
      </c>
      <c r="O70" s="95">
        <f>SUM(O20,O27,O34,O40,O46,O54,O61,O64,O68)</f>
        <v>11569699.869999999</v>
      </c>
      <c r="P70" s="103">
        <f>SUM(G70:N70)</f>
        <v>11569699.870000001</v>
      </c>
    </row>
    <row r="71" spans="1:16" ht="0" hidden="1" customHeight="1"/>
  </sheetData>
  <mergeCells count="99">
    <mergeCell ref="L11:L12"/>
    <mergeCell ref="M11:M12"/>
    <mergeCell ref="N11:N12"/>
    <mergeCell ref="G5:H5"/>
    <mergeCell ref="I5:J5"/>
    <mergeCell ref="G8:G10"/>
    <mergeCell ref="H8:H10"/>
    <mergeCell ref="I8:I10"/>
    <mergeCell ref="J8:J10"/>
    <mergeCell ref="K8:K10"/>
    <mergeCell ref="L6:L7"/>
    <mergeCell ref="M6:M7"/>
    <mergeCell ref="N6:N7"/>
    <mergeCell ref="L8:L10"/>
    <mergeCell ref="M8:M10"/>
    <mergeCell ref="N8:N10"/>
    <mergeCell ref="E15:F15"/>
    <mergeCell ref="A21:A26"/>
    <mergeCell ref="E21:F21"/>
    <mergeCell ref="E18:F18"/>
    <mergeCell ref="B19:F19"/>
    <mergeCell ref="E22:F22"/>
    <mergeCell ref="E23:F23"/>
    <mergeCell ref="A13:A19"/>
    <mergeCell ref="E13:F13"/>
    <mergeCell ref="E16:F16"/>
    <mergeCell ref="E17:F17"/>
    <mergeCell ref="E14:F14"/>
    <mergeCell ref="A20:F20"/>
    <mergeCell ref="B26:F26"/>
    <mergeCell ref="A27:F27"/>
    <mergeCell ref="E24:F24"/>
    <mergeCell ref="E25:F25"/>
    <mergeCell ref="A28:A33"/>
    <mergeCell ref="E28:F28"/>
    <mergeCell ref="E29:F29"/>
    <mergeCell ref="E38:F38"/>
    <mergeCell ref="E32:F32"/>
    <mergeCell ref="B33:F33"/>
    <mergeCell ref="E30:F30"/>
    <mergeCell ref="E31:F31"/>
    <mergeCell ref="B39:F39"/>
    <mergeCell ref="E36:F36"/>
    <mergeCell ref="E37:F37"/>
    <mergeCell ref="A34:F34"/>
    <mergeCell ref="A35:A39"/>
    <mergeCell ref="E35:F35"/>
    <mergeCell ref="A40:F40"/>
    <mergeCell ref="A41:A45"/>
    <mergeCell ref="E41:F41"/>
    <mergeCell ref="E44:F44"/>
    <mergeCell ref="B45:F45"/>
    <mergeCell ref="E42:F42"/>
    <mergeCell ref="E43:F43"/>
    <mergeCell ref="A46:F46"/>
    <mergeCell ref="A47:A53"/>
    <mergeCell ref="E47:F47"/>
    <mergeCell ref="E50:F50"/>
    <mergeCell ref="E51:F51"/>
    <mergeCell ref="E48:F48"/>
    <mergeCell ref="E49:F49"/>
    <mergeCell ref="E58:F58"/>
    <mergeCell ref="E59:F59"/>
    <mergeCell ref="A55:A60"/>
    <mergeCell ref="E55:F55"/>
    <mergeCell ref="E52:F52"/>
    <mergeCell ref="B53:F53"/>
    <mergeCell ref="E56:F56"/>
    <mergeCell ref="E57:F57"/>
    <mergeCell ref="A54:F54"/>
    <mergeCell ref="A62:A63"/>
    <mergeCell ref="E62:F62"/>
    <mergeCell ref="B63:F63"/>
    <mergeCell ref="A64:F64"/>
    <mergeCell ref="B60:F60"/>
    <mergeCell ref="A61:F61"/>
    <mergeCell ref="A69:F69"/>
    <mergeCell ref="A70:F70"/>
    <mergeCell ref="B67:F67"/>
    <mergeCell ref="A68:F68"/>
    <mergeCell ref="A65:A67"/>
    <mergeCell ref="E65:F65"/>
    <mergeCell ref="E66:F66"/>
    <mergeCell ref="A12:C12"/>
    <mergeCell ref="D7:F8"/>
    <mergeCell ref="A1:O1"/>
    <mergeCell ref="A2:O2"/>
    <mergeCell ref="A3:O3"/>
    <mergeCell ref="E5:F5"/>
    <mergeCell ref="A10:C11"/>
    <mergeCell ref="G11:G12"/>
    <mergeCell ref="H11:H12"/>
    <mergeCell ref="I11:I12"/>
    <mergeCell ref="J11:J12"/>
    <mergeCell ref="K11:K12"/>
    <mergeCell ref="O5:O12"/>
    <mergeCell ref="G6:H7"/>
    <mergeCell ref="I6:J7"/>
    <mergeCell ref="K6:K7"/>
  </mergeCells>
  <pageMargins left="0.15748031496062992" right="0.15748031496062992" top="0.47244094488188981" bottom="0.47244094488188981" header="0.47244094488188981" footer="0.47244094488188981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workbookViewId="0">
      <pane ySplit="2" topLeftCell="A3" activePane="bottomLeft" state="frozen"/>
      <selection pane="bottomLeft" activeCell="L31" sqref="L31"/>
    </sheetView>
  </sheetViews>
  <sheetFormatPr defaultRowHeight="14.25"/>
  <cols>
    <col min="1" max="1" width="0.75" style="17" customWidth="1"/>
    <col min="2" max="2" width="19.5" style="17" customWidth="1"/>
    <col min="3" max="3" width="0.625" style="17" customWidth="1"/>
    <col min="4" max="4" width="0.375" style="17" customWidth="1"/>
    <col min="5" max="5" width="9.75" style="17" customWidth="1"/>
    <col min="6" max="6" width="6.625" style="17" customWidth="1"/>
    <col min="7" max="7" width="8.125" style="17" customWidth="1"/>
    <col min="8" max="8" width="0" style="17" hidden="1" customWidth="1"/>
    <col min="9" max="9" width="0.125" style="17" customWidth="1"/>
    <col min="10" max="10" width="1.25" style="17" customWidth="1"/>
    <col min="11" max="11" width="0.75" style="17" customWidth="1"/>
    <col min="12" max="12" width="15.125" style="17" customWidth="1"/>
    <col min="13" max="13" width="0.125" style="17" customWidth="1"/>
    <col min="14" max="14" width="17.125" style="17" customWidth="1"/>
    <col min="15" max="15" width="0.125" style="17" customWidth="1"/>
    <col min="16" max="16" width="15.25" style="17" customWidth="1"/>
    <col min="17" max="17" width="1.875" style="17" customWidth="1"/>
    <col min="18" max="18" width="0.125" style="17" customWidth="1"/>
    <col min="19" max="19" width="17.125" style="17" customWidth="1"/>
    <col min="20" max="20" width="0" style="17" hidden="1" customWidth="1"/>
    <col min="21" max="21" width="0.125" style="17" customWidth="1"/>
    <col min="22" max="22" width="0" style="17" hidden="1" customWidth="1"/>
    <col min="23" max="23" width="14.625" style="17" customWidth="1"/>
    <col min="24" max="24" width="13.875" style="17" customWidth="1"/>
    <col min="25" max="25" width="0.25" style="17" customWidth="1"/>
    <col min="26" max="16384" width="9" style="17"/>
  </cols>
  <sheetData>
    <row r="1" spans="1:25">
      <c r="A1" s="192"/>
      <c r="B1" s="105"/>
      <c r="C1" s="105"/>
      <c r="D1" s="105"/>
      <c r="E1" s="105"/>
      <c r="F1" s="105"/>
      <c r="G1" s="105"/>
      <c r="H1" s="105"/>
      <c r="I1" s="105"/>
      <c r="J1" s="105"/>
      <c r="X1" s="1"/>
    </row>
    <row r="2" spans="1:25" ht="15.4" customHeight="1"/>
    <row r="3" spans="1:25" ht="18" customHeight="1">
      <c r="A3" s="193" t="s">
        <v>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25" ht="18" customHeight="1">
      <c r="A4" s="193" t="s">
        <v>294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ht="18" customHeight="1">
      <c r="A5" s="194" t="s">
        <v>295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</row>
    <row r="6" spans="1:25" ht="0" hidden="1" customHeight="1"/>
    <row r="7" spans="1:25" ht="2.65" customHeight="1"/>
    <row r="8" spans="1:25">
      <c r="A8" s="72"/>
      <c r="B8" s="73"/>
      <c r="C8" s="73"/>
      <c r="D8" s="73"/>
      <c r="E8" s="73"/>
      <c r="F8" s="73"/>
      <c r="G8" s="74"/>
      <c r="I8" s="172" t="s">
        <v>296</v>
      </c>
      <c r="J8" s="190"/>
      <c r="K8" s="190"/>
      <c r="L8" s="173"/>
      <c r="M8" s="172" t="s">
        <v>297</v>
      </c>
      <c r="N8" s="190"/>
      <c r="O8" s="190"/>
      <c r="P8" s="190"/>
      <c r="Q8" s="173"/>
      <c r="R8" s="108" t="s">
        <v>44</v>
      </c>
      <c r="S8" s="113"/>
    </row>
    <row r="9" spans="1:25">
      <c r="A9" s="75"/>
      <c r="B9" s="76"/>
      <c r="C9" s="76"/>
      <c r="D9" s="76"/>
      <c r="E9" s="76"/>
      <c r="F9" s="76"/>
      <c r="G9" s="77"/>
      <c r="I9" s="168" t="s">
        <v>298</v>
      </c>
      <c r="J9" s="184"/>
      <c r="K9" s="184"/>
      <c r="L9" s="185"/>
      <c r="M9" s="168" t="s">
        <v>299</v>
      </c>
      <c r="N9" s="184"/>
      <c r="O9" s="184"/>
      <c r="P9" s="184"/>
      <c r="Q9" s="185"/>
      <c r="R9" s="174"/>
      <c r="S9" s="179"/>
    </row>
    <row r="10" spans="1:25">
      <c r="A10" s="75"/>
      <c r="B10" s="76"/>
      <c r="C10" s="76"/>
      <c r="D10" s="76"/>
      <c r="E10" s="76"/>
      <c r="F10" s="76"/>
      <c r="G10" s="77"/>
      <c r="I10" s="170" t="s">
        <v>300</v>
      </c>
      <c r="J10" s="112"/>
      <c r="K10" s="112"/>
      <c r="L10" s="113"/>
      <c r="M10" s="170" t="s">
        <v>301</v>
      </c>
      <c r="N10" s="113"/>
      <c r="O10" s="170" t="s">
        <v>302</v>
      </c>
      <c r="P10" s="112"/>
      <c r="Q10" s="113"/>
      <c r="R10" s="174"/>
      <c r="S10" s="179"/>
    </row>
    <row r="11" spans="1:25">
      <c r="A11" s="75"/>
      <c r="B11" s="76"/>
      <c r="C11" s="76"/>
      <c r="D11" s="76"/>
      <c r="E11" s="76"/>
      <c r="F11" s="186" t="s">
        <v>303</v>
      </c>
      <c r="G11" s="187"/>
      <c r="I11" s="174"/>
      <c r="J11" s="105"/>
      <c r="K11" s="105"/>
      <c r="L11" s="179"/>
      <c r="M11" s="174"/>
      <c r="N11" s="179"/>
      <c r="O11" s="174"/>
      <c r="P11" s="105"/>
      <c r="Q11" s="179"/>
      <c r="R11" s="174"/>
      <c r="S11" s="179"/>
    </row>
    <row r="12" spans="1:25">
      <c r="A12" s="75"/>
      <c r="B12" s="76"/>
      <c r="C12" s="76"/>
      <c r="D12" s="76"/>
      <c r="E12" s="76"/>
      <c r="F12" s="76"/>
      <c r="G12" s="77"/>
      <c r="I12" s="174"/>
      <c r="J12" s="105"/>
      <c r="K12" s="105"/>
      <c r="L12" s="179"/>
      <c r="M12" s="174"/>
      <c r="N12" s="179"/>
      <c r="O12" s="174"/>
      <c r="P12" s="105"/>
      <c r="Q12" s="179"/>
      <c r="R12" s="174"/>
      <c r="S12" s="179"/>
    </row>
    <row r="13" spans="1:25">
      <c r="A13" s="183" t="s">
        <v>304</v>
      </c>
      <c r="B13" s="163"/>
      <c r="C13" s="76"/>
      <c r="D13" s="76"/>
      <c r="E13" s="76"/>
      <c r="F13" s="76"/>
      <c r="G13" s="77"/>
      <c r="I13" s="175"/>
      <c r="J13" s="188"/>
      <c r="K13" s="188"/>
      <c r="L13" s="189"/>
      <c r="M13" s="175"/>
      <c r="N13" s="189"/>
      <c r="O13" s="175"/>
      <c r="P13" s="188"/>
      <c r="Q13" s="189"/>
      <c r="R13" s="174"/>
      <c r="S13" s="179"/>
    </row>
    <row r="14" spans="1:25">
      <c r="A14" s="174"/>
      <c r="B14" s="163"/>
      <c r="C14" s="76"/>
      <c r="D14" s="76"/>
      <c r="E14" s="76"/>
      <c r="F14" s="76"/>
      <c r="G14" s="77"/>
      <c r="I14" s="164" t="s">
        <v>305</v>
      </c>
      <c r="J14" s="191"/>
      <c r="K14" s="191"/>
      <c r="L14" s="169"/>
      <c r="M14" s="164" t="s">
        <v>306</v>
      </c>
      <c r="N14" s="169"/>
      <c r="O14" s="164" t="s">
        <v>307</v>
      </c>
      <c r="P14" s="191"/>
      <c r="Q14" s="169"/>
      <c r="R14" s="174"/>
      <c r="S14" s="179"/>
    </row>
    <row r="15" spans="1:25">
      <c r="A15" s="78"/>
      <c r="B15" s="79"/>
      <c r="C15" s="79"/>
      <c r="D15" s="79"/>
      <c r="E15" s="79"/>
      <c r="F15" s="79"/>
      <c r="G15" s="80"/>
      <c r="I15" s="166"/>
      <c r="J15" s="119"/>
      <c r="K15" s="119"/>
      <c r="L15" s="120"/>
      <c r="M15" s="166"/>
      <c r="N15" s="120"/>
      <c r="O15" s="166"/>
      <c r="P15" s="119"/>
      <c r="Q15" s="120"/>
      <c r="R15" s="166"/>
      <c r="S15" s="120"/>
    </row>
    <row r="16" spans="1:25">
      <c r="A16" s="176" t="s">
        <v>11</v>
      </c>
      <c r="B16" s="159" t="s">
        <v>102</v>
      </c>
      <c r="C16" s="113"/>
      <c r="D16" s="81" t="s">
        <v>11</v>
      </c>
      <c r="E16" s="181" t="s">
        <v>308</v>
      </c>
      <c r="F16" s="182"/>
      <c r="G16" s="82" t="s">
        <v>309</v>
      </c>
      <c r="I16" s="197">
        <v>0</v>
      </c>
      <c r="J16" s="109"/>
      <c r="K16" s="109"/>
      <c r="L16" s="110"/>
      <c r="M16" s="197">
        <v>0</v>
      </c>
      <c r="N16" s="110"/>
      <c r="O16" s="197">
        <v>0</v>
      </c>
      <c r="P16" s="109"/>
      <c r="Q16" s="110"/>
      <c r="R16" s="197">
        <v>0</v>
      </c>
      <c r="S16" s="110"/>
    </row>
    <row r="17" spans="1:21">
      <c r="A17" s="177"/>
      <c r="B17" s="180"/>
      <c r="C17" s="120"/>
      <c r="D17" s="157" t="s">
        <v>310</v>
      </c>
      <c r="E17" s="109"/>
      <c r="F17" s="109"/>
      <c r="G17" s="110"/>
      <c r="I17" s="197">
        <v>0</v>
      </c>
      <c r="J17" s="109"/>
      <c r="K17" s="109"/>
      <c r="L17" s="110"/>
      <c r="M17" s="197">
        <v>0</v>
      </c>
      <c r="N17" s="110"/>
      <c r="O17" s="197">
        <v>0</v>
      </c>
      <c r="P17" s="109"/>
      <c r="Q17" s="110"/>
      <c r="R17" s="197">
        <v>0</v>
      </c>
      <c r="S17" s="110"/>
    </row>
    <row r="18" spans="1:21">
      <c r="A18" s="178"/>
      <c r="B18" s="157" t="s">
        <v>311</v>
      </c>
      <c r="C18" s="109"/>
      <c r="D18" s="109"/>
      <c r="E18" s="109"/>
      <c r="F18" s="109"/>
      <c r="G18" s="110"/>
      <c r="I18" s="197">
        <v>657300</v>
      </c>
      <c r="J18" s="109"/>
      <c r="K18" s="109"/>
      <c r="L18" s="110"/>
      <c r="M18" s="197">
        <v>0</v>
      </c>
      <c r="N18" s="110"/>
      <c r="O18" s="197">
        <v>0</v>
      </c>
      <c r="P18" s="109"/>
      <c r="Q18" s="110"/>
      <c r="R18" s="197">
        <v>657300</v>
      </c>
      <c r="S18" s="110"/>
    </row>
    <row r="19" spans="1:21">
      <c r="A19" s="176" t="s">
        <v>11</v>
      </c>
      <c r="B19" s="159" t="s">
        <v>117</v>
      </c>
      <c r="C19" s="113"/>
      <c r="D19" s="81" t="s">
        <v>11</v>
      </c>
      <c r="E19" s="181" t="s">
        <v>240</v>
      </c>
      <c r="F19" s="182"/>
      <c r="G19" s="82" t="s">
        <v>312</v>
      </c>
      <c r="I19" s="197">
        <v>0</v>
      </c>
      <c r="J19" s="109"/>
      <c r="K19" s="109"/>
      <c r="L19" s="110"/>
      <c r="M19" s="197">
        <v>0</v>
      </c>
      <c r="N19" s="110"/>
      <c r="O19" s="197">
        <v>0</v>
      </c>
      <c r="P19" s="109"/>
      <c r="Q19" s="110"/>
      <c r="R19" s="197">
        <v>0</v>
      </c>
      <c r="S19" s="110"/>
    </row>
    <row r="20" spans="1:21">
      <c r="A20" s="177"/>
      <c r="B20" s="180"/>
      <c r="C20" s="120"/>
      <c r="D20" s="157" t="s">
        <v>310</v>
      </c>
      <c r="E20" s="109"/>
      <c r="F20" s="109"/>
      <c r="G20" s="110"/>
      <c r="I20" s="197">
        <v>0</v>
      </c>
      <c r="J20" s="109"/>
      <c r="K20" s="109"/>
      <c r="L20" s="110"/>
      <c r="M20" s="197">
        <v>0</v>
      </c>
      <c r="N20" s="110"/>
      <c r="O20" s="197">
        <v>0</v>
      </c>
      <c r="P20" s="109"/>
      <c r="Q20" s="110"/>
      <c r="R20" s="197">
        <v>0</v>
      </c>
      <c r="S20" s="110"/>
    </row>
    <row r="21" spans="1:21">
      <c r="A21" s="178"/>
      <c r="B21" s="157" t="s">
        <v>311</v>
      </c>
      <c r="C21" s="109"/>
      <c r="D21" s="109"/>
      <c r="E21" s="109"/>
      <c r="F21" s="109"/>
      <c r="G21" s="110"/>
      <c r="I21" s="197">
        <v>0</v>
      </c>
      <c r="J21" s="109"/>
      <c r="K21" s="109"/>
      <c r="L21" s="110"/>
      <c r="M21" s="197">
        <v>662000</v>
      </c>
      <c r="N21" s="110"/>
      <c r="O21" s="197">
        <v>5369800</v>
      </c>
      <c r="P21" s="109"/>
      <c r="Q21" s="110"/>
      <c r="R21" s="197">
        <v>6031800</v>
      </c>
      <c r="S21" s="110"/>
    </row>
    <row r="22" spans="1:21" ht="18" customHeight="1">
      <c r="A22" s="195" t="s">
        <v>313</v>
      </c>
      <c r="B22" s="109"/>
      <c r="C22" s="109"/>
      <c r="D22" s="109"/>
      <c r="E22" s="109"/>
      <c r="F22" s="109"/>
      <c r="G22" s="109"/>
      <c r="H22" s="109"/>
      <c r="I22" s="110"/>
      <c r="J22" s="196">
        <v>0</v>
      </c>
      <c r="K22" s="109"/>
      <c r="L22" s="109"/>
      <c r="M22" s="110"/>
      <c r="N22" s="196">
        <v>0</v>
      </c>
      <c r="O22" s="110"/>
      <c r="P22" s="196">
        <v>0</v>
      </c>
      <c r="Q22" s="109"/>
      <c r="R22" s="110"/>
      <c r="S22" s="196">
        <v>0</v>
      </c>
      <c r="T22" s="109"/>
      <c r="U22" s="110"/>
    </row>
    <row r="23" spans="1:21" ht="18" customHeight="1">
      <c r="A23" s="195" t="s">
        <v>314</v>
      </c>
      <c r="B23" s="109"/>
      <c r="C23" s="109"/>
      <c r="D23" s="109"/>
      <c r="E23" s="109"/>
      <c r="F23" s="109"/>
      <c r="G23" s="109"/>
      <c r="H23" s="109"/>
      <c r="I23" s="110"/>
      <c r="J23" s="196">
        <v>657300</v>
      </c>
      <c r="K23" s="109"/>
      <c r="L23" s="109"/>
      <c r="M23" s="110"/>
      <c r="N23" s="196">
        <v>662000</v>
      </c>
      <c r="O23" s="110"/>
      <c r="P23" s="196">
        <v>5369800</v>
      </c>
      <c r="Q23" s="109"/>
      <c r="R23" s="110"/>
      <c r="S23" s="196">
        <v>6689100</v>
      </c>
      <c r="T23" s="109"/>
      <c r="U23" s="110"/>
    </row>
    <row r="24" spans="1:21" ht="0" hidden="1" customHeight="1"/>
  </sheetData>
  <mergeCells count="61">
    <mergeCell ref="A1:J1"/>
    <mergeCell ref="A3:Y3"/>
    <mergeCell ref="A4:Y4"/>
    <mergeCell ref="A5:Y5"/>
    <mergeCell ref="I8:L8"/>
    <mergeCell ref="M8:Q8"/>
    <mergeCell ref="R8:S15"/>
    <mergeCell ref="I9:L9"/>
    <mergeCell ref="M9:Q9"/>
    <mergeCell ref="I10:L13"/>
    <mergeCell ref="M10:N13"/>
    <mergeCell ref="O10:Q13"/>
    <mergeCell ref="F11:G11"/>
    <mergeCell ref="A13:B14"/>
    <mergeCell ref="I14:L15"/>
    <mergeCell ref="M14:N15"/>
    <mergeCell ref="O14:Q15"/>
    <mergeCell ref="R16:S16"/>
    <mergeCell ref="D17:G17"/>
    <mergeCell ref="I17:L17"/>
    <mergeCell ref="M17:N17"/>
    <mergeCell ref="O17:Q17"/>
    <mergeCell ref="R17:S17"/>
    <mergeCell ref="E16:F16"/>
    <mergeCell ref="I16:L16"/>
    <mergeCell ref="M16:N16"/>
    <mergeCell ref="O16:Q16"/>
    <mergeCell ref="R18:S18"/>
    <mergeCell ref="A19:A21"/>
    <mergeCell ref="B19:C20"/>
    <mergeCell ref="E19:F19"/>
    <mergeCell ref="I19:L19"/>
    <mergeCell ref="M19:N19"/>
    <mergeCell ref="O19:Q19"/>
    <mergeCell ref="R19:S19"/>
    <mergeCell ref="D20:G20"/>
    <mergeCell ref="I20:L20"/>
    <mergeCell ref="A16:A18"/>
    <mergeCell ref="B16:C17"/>
    <mergeCell ref="B18:G18"/>
    <mergeCell ref="I18:L18"/>
    <mergeCell ref="M18:N18"/>
    <mergeCell ref="O18:Q18"/>
    <mergeCell ref="M20:N20"/>
    <mergeCell ref="O20:Q20"/>
    <mergeCell ref="R20:S20"/>
    <mergeCell ref="B21:G21"/>
    <mergeCell ref="I21:L21"/>
    <mergeCell ref="M21:N21"/>
    <mergeCell ref="O21:Q21"/>
    <mergeCell ref="R21:S21"/>
    <mergeCell ref="A22:I22"/>
    <mergeCell ref="J22:M22"/>
    <mergeCell ref="N22:O22"/>
    <mergeCell ref="P22:R22"/>
    <mergeCell ref="S22:U22"/>
    <mergeCell ref="A23:I23"/>
    <mergeCell ref="J23:M23"/>
    <mergeCell ref="N23:O23"/>
    <mergeCell ref="P23:R23"/>
    <mergeCell ref="S23:U23"/>
  </mergeCells>
  <pageMargins left="0.47244094488188981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9"/>
  <sheetViews>
    <sheetView showGridLines="0" workbookViewId="0">
      <pane ySplit="1" topLeftCell="A2" activePane="bottomLeft" state="frozen"/>
      <selection pane="bottomLeft" activeCell="A22" sqref="A22"/>
    </sheetView>
  </sheetViews>
  <sheetFormatPr defaultRowHeight="14.25"/>
  <cols>
    <col min="1" max="1" width="9" style="17" customWidth="1"/>
    <col min="2" max="2" width="13.625" style="17" customWidth="1"/>
    <col min="3" max="3" width="5.25" style="17" customWidth="1"/>
    <col min="4" max="4" width="5.375" style="17" customWidth="1"/>
    <col min="5" max="5" width="10.25" style="17" customWidth="1"/>
    <col min="6" max="6" width="2" style="17" customWidth="1"/>
    <col min="7" max="7" width="0" style="17" hidden="1" customWidth="1"/>
    <col min="8" max="8" width="9.25" style="17" customWidth="1"/>
    <col min="9" max="9" width="5.125" style="17" customWidth="1"/>
    <col min="10" max="10" width="14.25" style="17" customWidth="1"/>
    <col min="11" max="11" width="0" style="17" hidden="1" customWidth="1"/>
    <col min="12" max="12" width="5.375" style="17" customWidth="1"/>
    <col min="13" max="13" width="35.875" style="17" customWidth="1"/>
    <col min="14" max="14" width="22" style="17" customWidth="1"/>
    <col min="15" max="15" width="13.75" style="17" customWidth="1"/>
    <col min="16" max="16" width="0.125" style="17" customWidth="1"/>
    <col min="17" max="17" width="0.375" style="17" customWidth="1"/>
    <col min="18" max="16384" width="9" style="17"/>
  </cols>
  <sheetData>
    <row r="1" spans="1:16">
      <c r="A1" s="192"/>
      <c r="B1" s="105"/>
      <c r="C1" s="105"/>
      <c r="D1" s="105"/>
      <c r="E1" s="105"/>
      <c r="F1" s="105"/>
      <c r="G1" s="105"/>
      <c r="H1" s="105"/>
      <c r="O1" s="1"/>
    </row>
    <row r="2" spans="1:16" ht="16.899999999999999" customHeight="1">
      <c r="A2" s="206" t="s">
        <v>413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</row>
    <row r="3" spans="1:16" ht="16.899999999999999" customHeight="1">
      <c r="A3" s="208" t="s">
        <v>414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</row>
    <row r="4" spans="1:16" ht="18" customHeight="1">
      <c r="A4" s="208" t="s">
        <v>415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</row>
    <row r="5" spans="1:16" ht="18" customHeight="1">
      <c r="A5" s="208" t="s">
        <v>416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</row>
    <row r="6" spans="1:16" ht="8.25" customHeight="1"/>
    <row r="7" spans="1:16">
      <c r="B7" s="86"/>
      <c r="C7" s="87"/>
      <c r="D7" s="87"/>
      <c r="E7" s="209" t="s">
        <v>417</v>
      </c>
      <c r="F7" s="210"/>
      <c r="H7" s="212" t="s">
        <v>299</v>
      </c>
      <c r="I7" s="213"/>
      <c r="J7" s="212" t="s">
        <v>44</v>
      </c>
    </row>
    <row r="8" spans="1:16">
      <c r="B8" s="218" t="s">
        <v>418</v>
      </c>
      <c r="C8" s="163"/>
      <c r="D8" s="76"/>
      <c r="E8" s="163"/>
      <c r="F8" s="211"/>
      <c r="H8" s="214"/>
      <c r="I8" s="215"/>
      <c r="J8" s="216"/>
    </row>
    <row r="9" spans="1:16">
      <c r="B9" s="219"/>
      <c r="C9" s="163"/>
      <c r="D9" s="76"/>
      <c r="E9" s="163"/>
      <c r="F9" s="211"/>
      <c r="H9" s="212" t="s">
        <v>306</v>
      </c>
      <c r="I9" s="213"/>
      <c r="J9" s="216"/>
    </row>
    <row r="10" spans="1:16">
      <c r="B10" s="219"/>
      <c r="C10" s="163"/>
      <c r="D10" s="76"/>
      <c r="E10" s="76"/>
      <c r="F10" s="88"/>
      <c r="H10" s="219"/>
      <c r="I10" s="220"/>
      <c r="J10" s="216"/>
    </row>
    <row r="11" spans="1:16">
      <c r="B11" s="89"/>
      <c r="C11" s="90"/>
      <c r="D11" s="90"/>
      <c r="E11" s="90"/>
      <c r="F11" s="91"/>
      <c r="H11" s="214"/>
      <c r="I11" s="215"/>
      <c r="J11" s="217"/>
    </row>
    <row r="12" spans="1:16">
      <c r="B12" s="198" t="s">
        <v>94</v>
      </c>
      <c r="C12" s="198" t="s">
        <v>361</v>
      </c>
      <c r="D12" s="201"/>
      <c r="E12" s="201"/>
      <c r="F12" s="202"/>
      <c r="H12" s="203" t="s">
        <v>15</v>
      </c>
      <c r="I12" s="202"/>
      <c r="J12" s="92" t="s">
        <v>15</v>
      </c>
    </row>
    <row r="13" spans="1:16">
      <c r="B13" s="200"/>
      <c r="C13" s="204" t="s">
        <v>419</v>
      </c>
      <c r="D13" s="201"/>
      <c r="E13" s="201"/>
      <c r="F13" s="202"/>
      <c r="H13" s="205" t="s">
        <v>15</v>
      </c>
      <c r="I13" s="202"/>
      <c r="J13" s="92" t="s">
        <v>15</v>
      </c>
    </row>
    <row r="14" spans="1:16">
      <c r="B14" s="198" t="s">
        <v>98</v>
      </c>
      <c r="C14" s="198" t="s">
        <v>377</v>
      </c>
      <c r="D14" s="201"/>
      <c r="E14" s="201"/>
      <c r="F14" s="202"/>
      <c r="H14" s="203" t="s">
        <v>15</v>
      </c>
      <c r="I14" s="202"/>
      <c r="J14" s="92" t="s">
        <v>15</v>
      </c>
    </row>
    <row r="15" spans="1:16">
      <c r="B15" s="200"/>
      <c r="C15" s="204" t="s">
        <v>420</v>
      </c>
      <c r="D15" s="201"/>
      <c r="E15" s="201"/>
      <c r="F15" s="202"/>
      <c r="H15" s="205" t="s">
        <v>15</v>
      </c>
      <c r="I15" s="202"/>
      <c r="J15" s="92" t="s">
        <v>15</v>
      </c>
    </row>
    <row r="16" spans="1:16">
      <c r="B16" s="198" t="s">
        <v>102</v>
      </c>
      <c r="C16" s="198" t="s">
        <v>379</v>
      </c>
      <c r="D16" s="201"/>
      <c r="E16" s="201"/>
      <c r="F16" s="202"/>
      <c r="H16" s="203" t="s">
        <v>421</v>
      </c>
      <c r="I16" s="202"/>
      <c r="J16" s="92" t="s">
        <v>421</v>
      </c>
    </row>
    <row r="17" spans="2:10">
      <c r="B17" s="199"/>
      <c r="C17" s="198" t="s">
        <v>383</v>
      </c>
      <c r="D17" s="201"/>
      <c r="E17" s="201"/>
      <c r="F17" s="202"/>
      <c r="H17" s="203" t="s">
        <v>422</v>
      </c>
      <c r="I17" s="202"/>
      <c r="J17" s="92" t="s">
        <v>422</v>
      </c>
    </row>
    <row r="18" spans="2:10">
      <c r="B18" s="200"/>
      <c r="C18" s="204" t="s">
        <v>423</v>
      </c>
      <c r="D18" s="201"/>
      <c r="E18" s="201"/>
      <c r="F18" s="202"/>
      <c r="H18" s="205" t="s">
        <v>15</v>
      </c>
      <c r="I18" s="202"/>
      <c r="J18" s="92" t="s">
        <v>15</v>
      </c>
    </row>
    <row r="19" spans="2:10" ht="0" hidden="1" customHeight="1"/>
  </sheetData>
  <mergeCells count="27">
    <mergeCell ref="E7:F9"/>
    <mergeCell ref="H7:I8"/>
    <mergeCell ref="J7:J11"/>
    <mergeCell ref="B8:C10"/>
    <mergeCell ref="H9:I11"/>
    <mergeCell ref="A1:H1"/>
    <mergeCell ref="A2:P2"/>
    <mergeCell ref="A3:P3"/>
    <mergeCell ref="A4:P4"/>
    <mergeCell ref="A5:P5"/>
    <mergeCell ref="B14:B15"/>
    <mergeCell ref="C14:F14"/>
    <mergeCell ref="H14:I14"/>
    <mergeCell ref="C15:F15"/>
    <mergeCell ref="H15:I15"/>
    <mergeCell ref="B12:B13"/>
    <mergeCell ref="C12:F12"/>
    <mergeCell ref="H12:I12"/>
    <mergeCell ref="C13:F13"/>
    <mergeCell ref="H13:I13"/>
    <mergeCell ref="B16:B18"/>
    <mergeCell ref="C16:F16"/>
    <mergeCell ref="H16:I16"/>
    <mergeCell ref="C17:F17"/>
    <mergeCell ref="H17:I17"/>
    <mergeCell ref="C18:F18"/>
    <mergeCell ref="H18:I18"/>
  </mergeCells>
  <pageMargins left="0.47244094488188981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25"/>
  <cols>
    <col min="1" max="16384" width="9" style="17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7" sqref="D2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5</vt:i4>
      </vt:variant>
    </vt:vector>
  </HeadingPairs>
  <TitlesOfParts>
    <vt:vector size="14" baseType="lpstr">
      <vt:lpstr>ก.พ. 60</vt:lpstr>
      <vt:lpstr>งบทดลอง</vt:lpstr>
      <vt:lpstr>หมายเหตุ 1</vt:lpstr>
      <vt:lpstr>หมายเหตุ 2</vt:lpstr>
      <vt:lpstr>กระดาษทำการจ่ายจากรายรับ</vt:lpstr>
      <vt:lpstr>กระดาษทำการเงินสะสม</vt:lpstr>
      <vt:lpstr>กระดาษทำการโอน งปม.</vt:lpstr>
      <vt:lpstr>Sheet1 (2)</vt:lpstr>
      <vt:lpstr>Sheet1</vt:lpstr>
      <vt:lpstr>'ก.พ. 60'!Print_Titles</vt:lpstr>
      <vt:lpstr>กระดาษทำการเงินสะสม!Print_Titles</vt:lpstr>
      <vt:lpstr>กระดาษทำการจ่ายจากรายรับ!Print_Titles</vt:lpstr>
      <vt:lpstr>'กระดาษทำการโอน งปม.'!Print_Titles</vt:lpstr>
      <vt:lpstr>งบทดลอง!Print_Titles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2017-03-03T04:43:47Z</cp:lastPrinted>
  <dcterms:modified xsi:type="dcterms:W3CDTF">2017-03-15T07:15:21Z</dcterms:modified>
</cp:coreProperties>
</file>