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D\รายงาน สขร.ประจำเดือน\สขร. 1 สรุปผลการดำเนินงาน\สขร.69\"/>
    </mc:Choice>
  </mc:AlternateContent>
  <xr:revisionPtr revIDLastSave="0" documentId="13_ncr:1_{4297FE23-ADC6-4BBE-A169-783F627C68B8}" xr6:coauthVersionLast="47" xr6:coauthVersionMax="47" xr10:uidLastSave="{00000000-0000-0000-0000-000000000000}"/>
  <bookViews>
    <workbookView xWindow="-120" yWindow="-120" windowWidth="29040" windowHeight="15720" tabRatio="383" activeTab="1" xr2:uid="{00000000-000D-0000-FFFF-FFFF00000000}"/>
  </bookViews>
  <sheets>
    <sheet name="Sheet1" sheetId="15" r:id="rId1"/>
    <sheet name="Sheet2" sheetId="9" r:id="rId2"/>
  </sheets>
  <definedNames>
    <definedName name="_xlnm.Print_Area" localSheetId="0">Sheet1!$A$37:$I$63</definedName>
    <definedName name="_xlnm.Print_Titles" localSheetId="0">Sheet1!$4:$6</definedName>
  </definedNames>
  <calcPr calcId="181029"/>
</workbook>
</file>

<file path=xl/calcChain.xml><?xml version="1.0" encoding="utf-8"?>
<calcChain xmlns="http://schemas.openxmlformats.org/spreadsheetml/2006/main">
  <c r="G16" i="9" l="1"/>
  <c r="F16" i="9"/>
  <c r="E16" i="9"/>
  <c r="D16" i="9"/>
  <c r="F12" i="9"/>
  <c r="E12" i="9"/>
  <c r="D12" i="9"/>
  <c r="G10" i="9"/>
  <c r="F11" i="9"/>
  <c r="E11" i="9"/>
  <c r="D11" i="9"/>
  <c r="F10" i="9"/>
  <c r="E10" i="9"/>
  <c r="D10" i="9"/>
  <c r="G62" i="15"/>
  <c r="G61" i="15"/>
  <c r="G59" i="15"/>
  <c r="G58" i="15"/>
  <c r="G56" i="15"/>
  <c r="G55" i="15"/>
  <c r="G53" i="15"/>
  <c r="G52" i="15"/>
  <c r="G50" i="15"/>
  <c r="G49" i="15"/>
  <c r="G47" i="15"/>
  <c r="G46" i="15"/>
  <c r="G44" i="15"/>
  <c r="G43" i="15"/>
  <c r="G41" i="15"/>
  <c r="G40" i="15"/>
  <c r="G38" i="15"/>
  <c r="G37" i="15"/>
  <c r="G35" i="15"/>
  <c r="G34" i="15"/>
  <c r="G32" i="15"/>
  <c r="G31" i="15"/>
  <c r="G29" i="15"/>
  <c r="G28" i="15"/>
  <c r="G10" i="15"/>
  <c r="G12" i="9" l="1"/>
  <c r="G11" i="9"/>
  <c r="G14" i="15" l="1"/>
  <c r="G13" i="15"/>
  <c r="E14" i="9" l="1"/>
  <c r="F14" i="9" s="1"/>
  <c r="G8" i="15" l="1"/>
  <c r="E10" i="15" l="1"/>
  <c r="G11" i="15"/>
  <c r="G16" i="15" l="1"/>
  <c r="G17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<sst xmlns="http://schemas.openxmlformats.org/spreadsheetml/2006/main" count="226" uniqueCount="134">
  <si>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</si>
  <si>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</si>
  <si>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</si>
  <si>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</si>
  <si>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</si>
  <si>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</si>
  <si>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</si>
  <si>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</si>
  <si>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</si>
  <si>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</si>
  <si>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</si>
  <si>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</si>
  <si>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</si>
  <si>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</si>
  <si>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</si>
  <si>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</si>
  <si>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</si>
  <si>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</si>
  <si>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</si>
  <si>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</si>
  <si>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</si>
  <si>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</si>
  <si>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</si>
  <si>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</si>
  <si>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</si>
  <si>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</si>
  <si>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</si>
  <si>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</si>
  <si>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</si>
  <si>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</si>
  <si>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</si>
  <si>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</si>
  <si>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</si>
  <si>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</si>
  <si>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</si>
  <si>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</si>
  <si>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</si>
  <si>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</si>
  <si>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</si>
  <si>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</si>
  <si>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</si>
  <si>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</si>
  <si>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</si>
  <si>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</si>
  <si>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</si>
  <si>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</si>
  <si>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</si>
  <si>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3</t>
  </si>
  <si>
    <t>(นางสุมิตรา  รักบำรุง)</t>
  </si>
  <si>
    <t>9</t>
  </si>
  <si>
    <t>ซีคอมแอนด์เซอร์วิส</t>
  </si>
  <si>
    <t>ตำบลฉลอง</t>
  </si>
  <si>
    <t>สิชล ก๊อปปี้</t>
  </si>
  <si>
    <t>5</t>
  </si>
  <si>
    <t>6</t>
  </si>
  <si>
    <t>7</t>
  </si>
  <si>
    <t>8</t>
  </si>
  <si>
    <t>ร้านบูรพาเครื่องเขียน</t>
  </si>
  <si>
    <t>10</t>
  </si>
  <si>
    <t>ห้างหุ้นส่วนจำกัด สิชลการไฟฟ้า 2019</t>
  </si>
  <si>
    <t>11</t>
  </si>
  <si>
    <t>12</t>
  </si>
  <si>
    <t>ซื้ออาหารเสริม (นม) โรงเรียน ประจำภาคเรียนที่ 1 ปีการศึกษา</t>
  </si>
  <si>
    <t>บริษัท แมรี่ แอน แดรี่ โปรดักส์ จำกัด</t>
  </si>
  <si>
    <t>13</t>
  </si>
  <si>
    <t>14</t>
  </si>
  <si>
    <t>15</t>
  </si>
  <si>
    <t>16</t>
  </si>
  <si>
    <t>สรุปผลการดำเนินการจัดซื้อจัดจ้างในรอบเดือนมิถุนายน 2569</t>
  </si>
  <si>
    <t>วันที่  3  เดือน กรกฎาคม พ.ศ. 2569</t>
  </si>
  <si>
    <t>จ้างเหมาเครื่องจักรขุดลอกทางระบายน้ำ หมู่ที่ 1 ตำบลฉลอง</t>
  </si>
  <si>
    <t>นายธวัชชัย ถาวรรัตน์</t>
  </si>
  <si>
    <t>ใบสั่งจ้าง เลขที่ CNTR-00106/69</t>
  </si>
  <si>
    <t>ลว. 2 มิ.ย.69</t>
  </si>
  <si>
    <t>ซื้อวัสดุคอมพิวเตอร์ (หมึกคอมพิวเตอร์) สำนักปลัด จำนวน 1 รายการ</t>
  </si>
  <si>
    <t>ใบสั่งซื้อ เลขที่ CNTR-00107/69</t>
  </si>
  <si>
    <t>ลว. 10 มิ.ย. 69</t>
  </si>
  <si>
    <t>จ้างขุดเจาะบ่อบาดาล หมู่ที่ 11 ตำบลฉลอง</t>
  </si>
  <si>
    <t>สัญญาจ้าง เลขที่ CNTR-00108/69</t>
  </si>
  <si>
    <t>ลว. 10 มิ.ย.69</t>
  </si>
  <si>
    <t xml:space="preserve">จ้างก่อสร้างโครงการก่อสร้างระบบประปาหมู่บ้าน หมู่ที่ 5 </t>
  </si>
  <si>
    <t>ประกวดราคา</t>
  </si>
  <si>
    <t>อิเล็กทรอนิกส์</t>
  </si>
  <si>
    <t>(e-bidding)</t>
  </si>
  <si>
    <t>สัญญาจ้าง เลขที่ CNTR-00109/69</t>
  </si>
  <si>
    <t>ลว. 12 มิ.ย.69</t>
  </si>
  <si>
    <t>ซื้อวัสดุสำนักงาน สำนักปลัด จำนวน 16 รายการ</t>
  </si>
  <si>
    <t>ลว. 17 มิ.ย.69</t>
  </si>
  <si>
    <t xml:space="preserve">ซื้อวัสดุงานบ้านงานครัว </t>
  </si>
  <si>
    <t>ห้างหุ้นส่วนจำกัด ลานชล</t>
  </si>
  <si>
    <t>ห้างหุ้นส่วนจำกัด นครศรีฯ มอเตอร์</t>
  </si>
  <si>
    <t>ห้างหุ้นส่วนจำกัด นิธิกรการโยธา 2556</t>
  </si>
  <si>
    <t>ใบสั่งซื้อ เลขที่ CNTR-00110/69</t>
  </si>
  <si>
    <t>ใบสั่งซื้อ เลขที่ CNTR-00111/69</t>
  </si>
  <si>
    <t>ซื้อวัสดุไฟฟ้าและวิทยุ สำนักปลัด จำนวน 1 รายการ</t>
  </si>
  <si>
    <t>ใบสั่งซื้อ เลขที่ CNTR-00112/69</t>
  </si>
  <si>
    <t>จ้างจัดทำป้ายไวนิลประชาสัมพันธ์ การดำเนินการตามมาตรการ</t>
  </si>
  <si>
    <t>การคัดแยกขยะครบวงจร จังหวัดนครศรีธรรมราช</t>
  </si>
  <si>
    <t>สิชลโฆษณา</t>
  </si>
  <si>
    <t>ใบสั่งจ้าง เลขที่ CNTR-00113/69</t>
  </si>
  <si>
    <t>จ้างตรวจเช็คและซ่อมแซมรถยนต์ส่วนกลาง หมายเลขทะเบียน</t>
  </si>
  <si>
    <t>กล 8661 นศ</t>
  </si>
  <si>
    <t>ห้างหุ้นส่วนจำกัด พีระการยาง</t>
  </si>
  <si>
    <t>ใบสั่งซื้อ เลขที่ CNTR-00114/69</t>
  </si>
  <si>
    <t>ลว. 19 มิ.ย.69</t>
  </si>
  <si>
    <t>ซื้อวัสดุสำนักงาน งานควบคุมภายในและการตรวจสอบภายใน</t>
  </si>
  <si>
    <t>ใบสั่งซื้อ เลขที่ CNTR-00115/69</t>
  </si>
  <si>
    <t>ลว. 26 มิ.ย.69</t>
  </si>
  <si>
    <t>จ้างถ่ายเอกสาร,เย็บเล่มแผนพัฒนาท้องถิ่นฯ</t>
  </si>
  <si>
    <t>ใบสั่งจ้าง เลขที่ CNTR-00116/69</t>
  </si>
  <si>
    <t>ลว. 22 มิ.ย.69</t>
  </si>
  <si>
    <t>จ้างโครงการปรับปรุงซ่อมคันคลองท่าน้อย หมู่ที่ 1 ตำบลฉลอง</t>
  </si>
  <si>
    <t>วิธีคัดเลือก</t>
  </si>
  <si>
    <t>ห้างหุ้นส่วนจำกัด จิระวัฒน์การโยธา</t>
  </si>
  <si>
    <t>สัญญาจ้าง เลขที่ CNTR-00117/69</t>
  </si>
  <si>
    <t>ลว. 25 มิ.ย.69</t>
  </si>
  <si>
    <t>จ้างตรวจเช็คและซ่อมแซมรถบรรทุกน้ำเอนกประสงค์ หมายเลข</t>
  </si>
  <si>
    <t>ทะเบียน 81-4247 นครศรีธรรมราช (รหัสครุภัณฑ์ 001-48-</t>
  </si>
  <si>
    <t>0001)</t>
  </si>
  <si>
    <t>ร้านท่าหินการยางและรถยก</t>
  </si>
  <si>
    <t>ใบสั่งจ้าง เลขที่ CNTR-00118/69</t>
  </si>
  <si>
    <t>จัดซื้อวัสดุจราจร (ป้ายสามเหลี่ยมหยุดตรวจ)</t>
  </si>
  <si>
    <t>บริษัท พีเอส 99 ดีเวลลอปเมนท์ จำกัด</t>
  </si>
  <si>
    <t>ใบสั่งซื้อ เลขที่ CNTR-00119/69</t>
  </si>
  <si>
    <t>ซื้อวัสดุคอมพิวเตอร์ (หมึกคอมพิวเตอร์) สำนักปลัด จำนวน 2</t>
  </si>
  <si>
    <t>รายการ</t>
  </si>
  <si>
    <t>ใบสั่งจ้าง เลขที่ CNTR-00120/69</t>
  </si>
  <si>
    <t>2569 (ครั้งที่ ๔)</t>
  </si>
  <si>
    <t>ใบสั่งซื้อ เลขที่ CNTR-00121/69</t>
  </si>
  <si>
    <t>ลว. 30 มิ.ย.69</t>
  </si>
  <si>
    <t>ประจำเดือนมิถุนายน  2569</t>
  </si>
  <si>
    <t>ได้นำข้อมูลเกี่ยวกับการจัดซื้อจัดจ้างตามแบบ  สขร.๑   ( ประจำเดือนมิถุนายน 2569)</t>
  </si>
  <si>
    <t xml:space="preserve">                    เผยแพร่  เมื่อวันที่ 3 กรกฎาคม 2569  โดยวิธีปิดประกาศ  และที่เว็บไซต์ www.chalong.go.th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</si>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</sst>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);[Red]\(#,##0\)"/>
    <numFmt numFmtId="165" formatCode="#,##0.00;[Red]#,##0.00"/>
    <numFmt numFmtId="166" formatCode="#,##0.00_);\(#,##0.00\)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color rgb="FFFF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0" fontId="8" fillId="0" borderId="4" xfId="0" applyFont="1" applyBorder="1"/>
    <xf numFmtId="1" fontId="8" fillId="0" borderId="5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6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 vertical="center"/>
    </xf>
    <xf numFmtId="4" fontId="9" fillId="0" borderId="4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4" fontId="3" fillId="0" borderId="4" xfId="0" applyNumberFormat="1" applyFont="1" applyBorder="1" applyAlignment="1">
      <alignment horizontal="center"/>
    </xf>
    <xf numFmtId="4" fontId="10" fillId="0" borderId="6" xfId="0" quotePrefix="1" applyNumberFormat="1" applyFont="1" applyBorder="1" applyAlignment="1">
      <alignment horizontal="center"/>
    </xf>
    <xf numFmtId="4" fontId="10" fillId="0" borderId="6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6" xfId="0" applyFont="1" applyBorder="1" applyAlignment="1">
      <alignment horizontal="left"/>
    </xf>
    <xf numFmtId="165" fontId="8" fillId="0" borderId="2" xfId="0" applyNumberFormat="1" applyFont="1" applyBorder="1" applyAlignment="1">
      <alignment horizontal="right"/>
    </xf>
    <xf numFmtId="165" fontId="8" fillId="0" borderId="4" xfId="0" applyNumberFormat="1" applyFont="1" applyBorder="1" applyAlignment="1">
      <alignment horizontal="right"/>
    </xf>
    <xf numFmtId="165" fontId="8" fillId="0" borderId="5" xfId="0" applyNumberFormat="1" applyFont="1" applyBorder="1" applyAlignment="1">
      <alignment horizontal="right"/>
    </xf>
    <xf numFmtId="165" fontId="8" fillId="0" borderId="6" xfId="0" applyNumberFormat="1" applyFont="1" applyBorder="1" applyAlignment="1">
      <alignment horizontal="right"/>
    </xf>
    <xf numFmtId="165" fontId="8" fillId="0" borderId="9" xfId="0" applyNumberFormat="1" applyFont="1" applyBorder="1" applyAlignment="1">
      <alignment horizontal="right"/>
    </xf>
    <xf numFmtId="43" fontId="8" fillId="0" borderId="4" xfId="1" applyFont="1" applyFill="1" applyBorder="1" applyAlignment="1">
      <alignment horizontal="right"/>
    </xf>
    <xf numFmtId="43" fontId="8" fillId="0" borderId="5" xfId="1" applyFont="1" applyFill="1" applyBorder="1" applyAlignment="1">
      <alignment horizontal="right"/>
    </xf>
    <xf numFmtId="43" fontId="8" fillId="0" borderId="6" xfId="1" applyFont="1" applyFill="1" applyBorder="1" applyAlignment="1">
      <alignment horizontal="right"/>
    </xf>
    <xf numFmtId="43" fontId="8" fillId="0" borderId="2" xfId="1" applyFont="1" applyFill="1" applyBorder="1" applyAlignment="1">
      <alignment horizontal="right"/>
    </xf>
    <xf numFmtId="43" fontId="8" fillId="0" borderId="9" xfId="1" applyFont="1" applyFill="1" applyBorder="1" applyAlignment="1">
      <alignment horizontal="right"/>
    </xf>
    <xf numFmtId="166" fontId="11" fillId="0" borderId="5" xfId="1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3"/>
  <sheetViews>
    <sheetView topLeftCell="A13" zoomScaleNormal="100" workbookViewId="0">
      <selection activeCell="G51" sqref="G51"/>
    </sheetView>
  </sheetViews>
  <sheetFormatPr defaultColWidth="9.140625" defaultRowHeight="21" x14ac:dyDescent="0.35"/>
  <cols>
    <col min="1" max="1" width="5.42578125" style="1" customWidth="1"/>
    <col min="2" max="2" width="48.7109375" style="1" customWidth="1"/>
    <col min="3" max="3" width="12.5703125" style="25" customWidth="1"/>
    <col min="4" max="4" width="14.42578125" style="67" customWidth="1"/>
    <col min="5" max="5" width="12.85546875" style="1" customWidth="1"/>
    <col min="6" max="6" width="31.140625" style="25" bestFit="1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81" t="s">
        <v>68</v>
      </c>
      <c r="B1" s="81"/>
      <c r="C1" s="81"/>
      <c r="D1" s="81"/>
      <c r="E1" s="81"/>
      <c r="F1" s="81"/>
      <c r="G1" s="81"/>
      <c r="H1" s="81"/>
      <c r="I1" s="81"/>
    </row>
    <row r="2" spans="1:9" x14ac:dyDescent="0.35">
      <c r="A2" s="81" t="s">
        <v>27</v>
      </c>
      <c r="B2" s="81"/>
      <c r="C2" s="81"/>
      <c r="D2" s="81"/>
      <c r="E2" s="81"/>
      <c r="F2" s="81"/>
      <c r="G2" s="81"/>
      <c r="H2" s="81"/>
      <c r="I2" s="81"/>
    </row>
    <row r="3" spans="1:9" x14ac:dyDescent="0.35">
      <c r="A3" s="81" t="s">
        <v>69</v>
      </c>
      <c r="B3" s="81"/>
      <c r="C3" s="81"/>
      <c r="D3" s="81"/>
      <c r="E3" s="81"/>
      <c r="F3" s="81"/>
      <c r="G3" s="81"/>
      <c r="H3" s="81"/>
      <c r="I3" s="81"/>
    </row>
    <row r="4" spans="1:9" s="26" customFormat="1" ht="19.5" x14ac:dyDescent="0.3">
      <c r="A4" s="47" t="s">
        <v>28</v>
      </c>
      <c r="B4" s="82" t="s">
        <v>29</v>
      </c>
      <c r="C4" s="84" t="s">
        <v>30</v>
      </c>
      <c r="D4" s="82" t="s">
        <v>31</v>
      </c>
      <c r="E4" s="86" t="s">
        <v>32</v>
      </c>
      <c r="F4" s="48" t="s">
        <v>33</v>
      </c>
      <c r="G4" s="63" t="s">
        <v>34</v>
      </c>
      <c r="H4" s="82" t="s">
        <v>35</v>
      </c>
      <c r="I4" s="49" t="s">
        <v>36</v>
      </c>
    </row>
    <row r="5" spans="1:9" s="26" customFormat="1" ht="19.5" x14ac:dyDescent="0.3">
      <c r="A5" s="42" t="s">
        <v>37</v>
      </c>
      <c r="B5" s="83"/>
      <c r="C5" s="85"/>
      <c r="D5" s="83"/>
      <c r="E5" s="87"/>
      <c r="F5" s="27" t="s">
        <v>38</v>
      </c>
      <c r="G5" s="27" t="s">
        <v>39</v>
      </c>
      <c r="H5" s="88"/>
      <c r="I5" s="41" t="s">
        <v>40</v>
      </c>
    </row>
    <row r="6" spans="1:9" s="26" customFormat="1" ht="19.5" x14ac:dyDescent="0.3">
      <c r="A6" s="50"/>
      <c r="B6" s="51"/>
      <c r="C6" s="52" t="s">
        <v>41</v>
      </c>
      <c r="D6" s="51"/>
      <c r="E6" s="53"/>
      <c r="F6" s="54"/>
      <c r="G6" s="54"/>
      <c r="H6" s="55"/>
      <c r="I6" s="51" t="s">
        <v>41</v>
      </c>
    </row>
    <row r="7" spans="1:9" s="33" customFormat="1" x14ac:dyDescent="0.35">
      <c r="A7" s="32">
        <v>1</v>
      </c>
      <c r="B7" s="36" t="s">
        <v>70</v>
      </c>
      <c r="C7" s="92">
        <v>36800</v>
      </c>
      <c r="D7" s="96">
        <v>36800</v>
      </c>
      <c r="E7" s="32" t="s">
        <v>42</v>
      </c>
      <c r="F7" s="78" t="s">
        <v>71</v>
      </c>
      <c r="G7" s="74" t="str">
        <f>+F7</f>
        <v>นายธวัชชัย ถาวรรัตน์</v>
      </c>
      <c r="H7" s="45" t="s">
        <v>43</v>
      </c>
      <c r="I7" s="45" t="s">
        <v>72</v>
      </c>
    </row>
    <row r="8" spans="1:9" s="33" customFormat="1" ht="18.75" x14ac:dyDescent="0.3">
      <c r="A8" s="46"/>
      <c r="B8" s="29"/>
      <c r="C8" s="93"/>
      <c r="D8" s="97"/>
      <c r="E8" s="28"/>
      <c r="F8" s="30">
        <v>36800</v>
      </c>
      <c r="G8" s="30">
        <f>+F8</f>
        <v>36800</v>
      </c>
      <c r="H8" s="34" t="s">
        <v>44</v>
      </c>
      <c r="I8" s="34" t="s">
        <v>73</v>
      </c>
    </row>
    <row r="9" spans="1:9" s="33" customFormat="1" ht="18.75" x14ac:dyDescent="0.3">
      <c r="A9" s="43"/>
      <c r="B9" s="77"/>
      <c r="C9" s="94"/>
      <c r="D9" s="98"/>
      <c r="E9" s="31"/>
      <c r="F9" s="79"/>
      <c r="G9" s="80"/>
      <c r="H9" s="35" t="s">
        <v>45</v>
      </c>
      <c r="I9" s="65"/>
    </row>
    <row r="10" spans="1:9" s="33" customFormat="1" x14ac:dyDescent="0.35">
      <c r="A10" s="61">
        <v>2</v>
      </c>
      <c r="B10" s="36" t="s">
        <v>74</v>
      </c>
      <c r="C10" s="91">
        <v>6900</v>
      </c>
      <c r="D10" s="99">
        <v>6900</v>
      </c>
      <c r="E10" s="59" t="str">
        <f>+E7</f>
        <v>เฉพาะเจาะจง</v>
      </c>
      <c r="F10" s="78" t="s">
        <v>50</v>
      </c>
      <c r="G10" s="75" t="str">
        <f>+F10</f>
        <v>ซีคอมแอนด์เซอร์วิส</v>
      </c>
      <c r="H10" s="39" t="s">
        <v>43</v>
      </c>
      <c r="I10" s="45" t="s">
        <v>75</v>
      </c>
    </row>
    <row r="11" spans="1:9" s="33" customFormat="1" ht="18.75" x14ac:dyDescent="0.3">
      <c r="A11" s="44"/>
      <c r="B11" s="29"/>
      <c r="C11" s="95"/>
      <c r="D11" s="100"/>
      <c r="E11" s="40"/>
      <c r="F11" s="37">
        <v>6900</v>
      </c>
      <c r="G11" s="37">
        <f>+F11</f>
        <v>6900</v>
      </c>
      <c r="H11" s="60" t="s">
        <v>44</v>
      </c>
      <c r="I11" s="34" t="s">
        <v>76</v>
      </c>
    </row>
    <row r="12" spans="1:9" s="33" customFormat="1" ht="18.75" x14ac:dyDescent="0.3">
      <c r="A12" s="43"/>
      <c r="B12" s="77"/>
      <c r="C12" s="94"/>
      <c r="D12" s="98"/>
      <c r="E12" s="72"/>
      <c r="F12" s="79"/>
      <c r="G12" s="80"/>
      <c r="H12" s="35" t="s">
        <v>45</v>
      </c>
      <c r="I12" s="65"/>
    </row>
    <row r="13" spans="1:9" s="33" customFormat="1" ht="18.75" x14ac:dyDescent="0.3">
      <c r="A13" s="64" t="s">
        <v>47</v>
      </c>
      <c r="B13" s="58" t="s">
        <v>77</v>
      </c>
      <c r="C13" s="91">
        <v>423000</v>
      </c>
      <c r="D13" s="99">
        <v>449725.03</v>
      </c>
      <c r="E13" s="59" t="s">
        <v>42</v>
      </c>
      <c r="F13" s="76" t="s">
        <v>59</v>
      </c>
      <c r="G13" s="75" t="str">
        <f>+F13</f>
        <v>ห้างหุ้นส่วนจำกัด สิชลการไฟฟ้า 2019</v>
      </c>
      <c r="H13" s="45" t="s">
        <v>43</v>
      </c>
      <c r="I13" s="45" t="s">
        <v>78</v>
      </c>
    </row>
    <row r="14" spans="1:9" s="33" customFormat="1" ht="18.75" x14ac:dyDescent="0.3">
      <c r="A14" s="44"/>
      <c r="B14" s="38"/>
      <c r="C14" s="95"/>
      <c r="D14" s="100"/>
      <c r="E14" s="40"/>
      <c r="F14" s="37">
        <v>422500</v>
      </c>
      <c r="G14" s="30">
        <f>+F14</f>
        <v>422500</v>
      </c>
      <c r="H14" s="34" t="s">
        <v>44</v>
      </c>
      <c r="I14" s="34" t="s">
        <v>79</v>
      </c>
    </row>
    <row r="15" spans="1:9" s="33" customFormat="1" ht="18.75" x14ac:dyDescent="0.3">
      <c r="A15" s="43"/>
      <c r="B15" s="77"/>
      <c r="C15" s="94"/>
      <c r="D15" s="98"/>
      <c r="E15" s="31"/>
      <c r="F15" s="79"/>
      <c r="G15" s="80"/>
      <c r="H15" s="35" t="s">
        <v>45</v>
      </c>
      <c r="I15" s="35"/>
    </row>
    <row r="16" spans="1:9" s="33" customFormat="1" ht="18" customHeight="1" x14ac:dyDescent="0.35">
      <c r="A16" s="64" t="s">
        <v>46</v>
      </c>
      <c r="B16" s="58" t="s">
        <v>80</v>
      </c>
      <c r="C16" s="91">
        <v>1322000</v>
      </c>
      <c r="D16" s="99">
        <v>1274743.76</v>
      </c>
      <c r="E16" s="59" t="s">
        <v>81</v>
      </c>
      <c r="F16" s="69" t="s">
        <v>59</v>
      </c>
      <c r="G16" s="66" t="str">
        <f>+F16</f>
        <v>ห้างหุ้นส่วนจำกัด สิชลการไฟฟ้า 2019</v>
      </c>
      <c r="H16" s="45" t="s">
        <v>43</v>
      </c>
      <c r="I16" s="45" t="s">
        <v>84</v>
      </c>
    </row>
    <row r="17" spans="1:9" s="33" customFormat="1" ht="18.75" x14ac:dyDescent="0.3">
      <c r="A17" s="44"/>
      <c r="B17" s="38" t="s">
        <v>51</v>
      </c>
      <c r="C17" s="95"/>
      <c r="D17" s="100"/>
      <c r="E17" s="40" t="s">
        <v>82</v>
      </c>
      <c r="F17" s="37">
        <v>1064000</v>
      </c>
      <c r="G17" s="30">
        <f>+F17</f>
        <v>1064000</v>
      </c>
      <c r="H17" s="34" t="s">
        <v>44</v>
      </c>
      <c r="I17" s="34" t="s">
        <v>85</v>
      </c>
    </row>
    <row r="18" spans="1:9" s="33" customFormat="1" ht="18.75" x14ac:dyDescent="0.3">
      <c r="A18" s="43"/>
      <c r="B18" s="77"/>
      <c r="C18" s="94"/>
      <c r="D18" s="98"/>
      <c r="E18" s="31" t="s">
        <v>83</v>
      </c>
      <c r="F18" s="79"/>
      <c r="G18" s="80"/>
      <c r="H18" s="35" t="s">
        <v>45</v>
      </c>
      <c r="I18" s="35"/>
    </row>
    <row r="19" spans="1:9" s="33" customFormat="1" ht="18" customHeight="1" x14ac:dyDescent="0.35">
      <c r="A19" s="64"/>
      <c r="B19" s="58"/>
      <c r="C19" s="91"/>
      <c r="D19" s="99"/>
      <c r="E19" s="59"/>
      <c r="F19" s="69" t="s">
        <v>89</v>
      </c>
      <c r="G19" s="66"/>
      <c r="H19" s="45"/>
      <c r="I19" s="45"/>
    </row>
    <row r="20" spans="1:9" s="33" customFormat="1" ht="18.75" x14ac:dyDescent="0.3">
      <c r="A20" s="44"/>
      <c r="B20" s="38"/>
      <c r="C20" s="95"/>
      <c r="D20" s="100"/>
      <c r="E20" s="40"/>
      <c r="F20" s="37">
        <v>1143000</v>
      </c>
      <c r="G20" s="30"/>
      <c r="H20" s="34"/>
      <c r="I20" s="34"/>
    </row>
    <row r="21" spans="1:9" s="33" customFormat="1" ht="18.75" x14ac:dyDescent="0.3">
      <c r="A21" s="43"/>
      <c r="B21" s="77"/>
      <c r="C21" s="94"/>
      <c r="D21" s="98"/>
      <c r="E21" s="31"/>
      <c r="F21" s="79"/>
      <c r="G21" s="80"/>
      <c r="H21" s="35"/>
      <c r="I21" s="35"/>
    </row>
    <row r="22" spans="1:9" s="33" customFormat="1" ht="18" customHeight="1" x14ac:dyDescent="0.35">
      <c r="A22" s="64"/>
      <c r="B22" s="58"/>
      <c r="C22" s="91"/>
      <c r="D22" s="99"/>
      <c r="E22" s="59"/>
      <c r="F22" s="69" t="s">
        <v>90</v>
      </c>
      <c r="G22" s="66"/>
      <c r="H22" s="45"/>
      <c r="I22" s="45"/>
    </row>
    <row r="23" spans="1:9" s="33" customFormat="1" ht="18.75" x14ac:dyDescent="0.3">
      <c r="A23" s="44"/>
      <c r="B23" s="38"/>
      <c r="C23" s="95"/>
      <c r="D23" s="100"/>
      <c r="E23" s="40"/>
      <c r="F23" s="37">
        <v>1312000</v>
      </c>
      <c r="G23" s="30"/>
      <c r="H23" s="34"/>
      <c r="I23" s="34"/>
    </row>
    <row r="24" spans="1:9" s="33" customFormat="1" ht="18.75" x14ac:dyDescent="0.3">
      <c r="A24" s="43"/>
      <c r="B24" s="77"/>
      <c r="C24" s="94"/>
      <c r="D24" s="98"/>
      <c r="E24" s="31"/>
      <c r="F24" s="79"/>
      <c r="G24" s="80"/>
      <c r="H24" s="35"/>
      <c r="I24" s="35"/>
    </row>
    <row r="25" spans="1:9" s="33" customFormat="1" ht="18" customHeight="1" x14ac:dyDescent="0.35">
      <c r="A25" s="64"/>
      <c r="B25" s="58"/>
      <c r="C25" s="91"/>
      <c r="D25" s="99"/>
      <c r="E25" s="59"/>
      <c r="F25" s="69" t="s">
        <v>91</v>
      </c>
      <c r="G25" s="66"/>
      <c r="H25" s="45"/>
      <c r="I25" s="45"/>
    </row>
    <row r="26" spans="1:9" s="33" customFormat="1" ht="18.75" x14ac:dyDescent="0.3">
      <c r="A26" s="44"/>
      <c r="B26" s="38"/>
      <c r="C26" s="95"/>
      <c r="D26" s="100"/>
      <c r="E26" s="40"/>
      <c r="F26" s="37">
        <v>1248000</v>
      </c>
      <c r="G26" s="30"/>
      <c r="H26" s="34"/>
      <c r="I26" s="34"/>
    </row>
    <row r="27" spans="1:9" s="33" customFormat="1" ht="18.75" x14ac:dyDescent="0.3">
      <c r="A27" s="43"/>
      <c r="B27" s="77"/>
      <c r="C27" s="94"/>
      <c r="D27" s="98"/>
      <c r="E27" s="31"/>
      <c r="F27" s="79"/>
      <c r="G27" s="80"/>
      <c r="H27" s="35"/>
      <c r="I27" s="35"/>
    </row>
    <row r="28" spans="1:9" x14ac:dyDescent="0.35">
      <c r="A28" s="64" t="s">
        <v>53</v>
      </c>
      <c r="B28" s="58" t="s">
        <v>86</v>
      </c>
      <c r="C28" s="91">
        <v>16029</v>
      </c>
      <c r="D28" s="99">
        <v>16029</v>
      </c>
      <c r="E28" s="59" t="s">
        <v>42</v>
      </c>
      <c r="F28" s="69" t="s">
        <v>57</v>
      </c>
      <c r="G28" s="66" t="str">
        <f>+F28</f>
        <v>ร้านบูรพาเครื่องเขียน</v>
      </c>
      <c r="H28" s="45" t="s">
        <v>43</v>
      </c>
      <c r="I28" s="45" t="s">
        <v>92</v>
      </c>
    </row>
    <row r="29" spans="1:9" x14ac:dyDescent="0.35">
      <c r="A29" s="44"/>
      <c r="B29" s="38"/>
      <c r="C29" s="95"/>
      <c r="D29" s="100"/>
      <c r="E29" s="40"/>
      <c r="F29" s="37">
        <v>16029</v>
      </c>
      <c r="G29" s="30">
        <f>+F29</f>
        <v>16029</v>
      </c>
      <c r="H29" s="34" t="s">
        <v>44</v>
      </c>
      <c r="I29" s="34" t="s">
        <v>87</v>
      </c>
    </row>
    <row r="30" spans="1:9" x14ac:dyDescent="0.35">
      <c r="A30" s="43"/>
      <c r="B30" s="77"/>
      <c r="C30" s="94"/>
      <c r="D30" s="98"/>
      <c r="E30" s="31"/>
      <c r="F30" s="79"/>
      <c r="G30" s="80"/>
      <c r="H30" s="35" t="s">
        <v>45</v>
      </c>
      <c r="I30" s="35"/>
    </row>
    <row r="31" spans="1:9" x14ac:dyDescent="0.35">
      <c r="A31" s="64" t="s">
        <v>54</v>
      </c>
      <c r="B31" s="58" t="s">
        <v>88</v>
      </c>
      <c r="C31" s="91">
        <v>8123</v>
      </c>
      <c r="D31" s="99">
        <v>8123</v>
      </c>
      <c r="E31" s="59" t="s">
        <v>42</v>
      </c>
      <c r="F31" s="69" t="s">
        <v>57</v>
      </c>
      <c r="G31" s="66" t="str">
        <f>+F31</f>
        <v>ร้านบูรพาเครื่องเขียน</v>
      </c>
      <c r="H31" s="45" t="s">
        <v>43</v>
      </c>
      <c r="I31" s="45" t="s">
        <v>93</v>
      </c>
    </row>
    <row r="32" spans="1:9" x14ac:dyDescent="0.35">
      <c r="A32" s="44"/>
      <c r="B32" s="38"/>
      <c r="C32" s="95"/>
      <c r="D32" s="100"/>
      <c r="E32" s="40"/>
      <c r="F32" s="37">
        <v>8123</v>
      </c>
      <c r="G32" s="30">
        <f>+F32</f>
        <v>8123</v>
      </c>
      <c r="H32" s="34" t="s">
        <v>44</v>
      </c>
      <c r="I32" s="34" t="s">
        <v>87</v>
      </c>
    </row>
    <row r="33" spans="1:9" x14ac:dyDescent="0.35">
      <c r="A33" s="43"/>
      <c r="B33" s="77"/>
      <c r="C33" s="94"/>
      <c r="D33" s="98"/>
      <c r="E33" s="31"/>
      <c r="F33" s="79"/>
      <c r="G33" s="80"/>
      <c r="H33" s="35" t="s">
        <v>45</v>
      </c>
      <c r="I33" s="35"/>
    </row>
    <row r="34" spans="1:9" x14ac:dyDescent="0.35">
      <c r="A34" s="64" t="s">
        <v>55</v>
      </c>
      <c r="B34" s="58" t="s">
        <v>94</v>
      </c>
      <c r="C34" s="91">
        <v>800</v>
      </c>
      <c r="D34" s="99">
        <v>800</v>
      </c>
      <c r="E34" s="59" t="s">
        <v>42</v>
      </c>
      <c r="F34" s="69" t="s">
        <v>57</v>
      </c>
      <c r="G34" s="66" t="str">
        <f>+F34</f>
        <v>ร้านบูรพาเครื่องเขียน</v>
      </c>
      <c r="H34" s="45" t="s">
        <v>43</v>
      </c>
      <c r="I34" s="45" t="s">
        <v>95</v>
      </c>
    </row>
    <row r="35" spans="1:9" x14ac:dyDescent="0.35">
      <c r="A35" s="44"/>
      <c r="B35" s="38"/>
      <c r="C35" s="95"/>
      <c r="D35" s="100"/>
      <c r="E35" s="40"/>
      <c r="F35" s="37">
        <v>800</v>
      </c>
      <c r="G35" s="30">
        <f>+F35</f>
        <v>800</v>
      </c>
      <c r="H35" s="34" t="s">
        <v>44</v>
      </c>
      <c r="I35" s="34" t="s">
        <v>87</v>
      </c>
    </row>
    <row r="36" spans="1:9" x14ac:dyDescent="0.35">
      <c r="A36" s="43"/>
      <c r="B36" s="77"/>
      <c r="C36" s="94"/>
      <c r="D36" s="98"/>
      <c r="E36" s="31"/>
      <c r="F36" s="79"/>
      <c r="G36" s="80"/>
      <c r="H36" s="35" t="s">
        <v>45</v>
      </c>
      <c r="I36" s="35"/>
    </row>
    <row r="37" spans="1:9" x14ac:dyDescent="0.35">
      <c r="A37" s="64" t="s">
        <v>56</v>
      </c>
      <c r="B37" s="58" t="s">
        <v>96</v>
      </c>
      <c r="C37" s="91">
        <v>864</v>
      </c>
      <c r="D37" s="99">
        <v>864</v>
      </c>
      <c r="E37" s="59" t="s">
        <v>42</v>
      </c>
      <c r="F37" s="69" t="s">
        <v>98</v>
      </c>
      <c r="G37" s="66" t="str">
        <f>+F37</f>
        <v>สิชลโฆษณา</v>
      </c>
      <c r="H37" s="45" t="s">
        <v>43</v>
      </c>
      <c r="I37" s="45" t="s">
        <v>99</v>
      </c>
    </row>
    <row r="38" spans="1:9" x14ac:dyDescent="0.35">
      <c r="A38" s="44"/>
      <c r="B38" s="38" t="s">
        <v>97</v>
      </c>
      <c r="C38" s="95"/>
      <c r="D38" s="100"/>
      <c r="E38" s="40"/>
      <c r="F38" s="37">
        <v>864</v>
      </c>
      <c r="G38" s="30">
        <f>+F38</f>
        <v>864</v>
      </c>
      <c r="H38" s="34" t="s">
        <v>44</v>
      </c>
      <c r="I38" s="34" t="s">
        <v>87</v>
      </c>
    </row>
    <row r="39" spans="1:9" x14ac:dyDescent="0.35">
      <c r="A39" s="43"/>
      <c r="B39" s="77"/>
      <c r="C39" s="94"/>
      <c r="D39" s="98"/>
      <c r="E39" s="31"/>
      <c r="F39" s="79"/>
      <c r="G39" s="80"/>
      <c r="H39" s="35" t="s">
        <v>45</v>
      </c>
      <c r="I39" s="35"/>
    </row>
    <row r="40" spans="1:9" x14ac:dyDescent="0.35">
      <c r="A40" s="64" t="s">
        <v>49</v>
      </c>
      <c r="B40" s="58" t="s">
        <v>100</v>
      </c>
      <c r="C40" s="91">
        <v>9620</v>
      </c>
      <c r="D40" s="99">
        <v>9620</v>
      </c>
      <c r="E40" s="59" t="s">
        <v>42</v>
      </c>
      <c r="F40" s="69" t="s">
        <v>102</v>
      </c>
      <c r="G40" s="66" t="str">
        <f>+F40</f>
        <v>ห้างหุ้นส่วนจำกัด พีระการยาง</v>
      </c>
      <c r="H40" s="45" t="s">
        <v>43</v>
      </c>
      <c r="I40" s="45" t="s">
        <v>103</v>
      </c>
    </row>
    <row r="41" spans="1:9" x14ac:dyDescent="0.35">
      <c r="A41" s="44"/>
      <c r="B41" s="38" t="s">
        <v>101</v>
      </c>
      <c r="C41" s="95"/>
      <c r="D41" s="100"/>
      <c r="E41" s="40"/>
      <c r="F41" s="37">
        <v>9620</v>
      </c>
      <c r="G41" s="30">
        <f>+F41</f>
        <v>9620</v>
      </c>
      <c r="H41" s="34" t="s">
        <v>44</v>
      </c>
      <c r="I41" s="34" t="s">
        <v>104</v>
      </c>
    </row>
    <row r="42" spans="1:9" x14ac:dyDescent="0.35">
      <c r="A42" s="43"/>
      <c r="B42" s="77"/>
      <c r="C42" s="94"/>
      <c r="D42" s="98"/>
      <c r="E42" s="31"/>
      <c r="F42" s="79"/>
      <c r="G42" s="80"/>
      <c r="H42" s="35" t="s">
        <v>45</v>
      </c>
      <c r="I42" s="35"/>
    </row>
    <row r="43" spans="1:9" x14ac:dyDescent="0.35">
      <c r="A43" s="64" t="s">
        <v>58</v>
      </c>
      <c r="B43" s="58" t="s">
        <v>105</v>
      </c>
      <c r="C43" s="91">
        <v>4770</v>
      </c>
      <c r="D43" s="99">
        <v>4770</v>
      </c>
      <c r="E43" s="59" t="s">
        <v>42</v>
      </c>
      <c r="F43" s="69" t="s">
        <v>57</v>
      </c>
      <c r="G43" s="66" t="str">
        <f>+F43</f>
        <v>ร้านบูรพาเครื่องเขียน</v>
      </c>
      <c r="H43" s="45" t="s">
        <v>43</v>
      </c>
      <c r="I43" s="45" t="s">
        <v>106</v>
      </c>
    </row>
    <row r="44" spans="1:9" x14ac:dyDescent="0.35">
      <c r="A44" s="44"/>
      <c r="B44" s="38"/>
      <c r="C44" s="95"/>
      <c r="D44" s="100"/>
      <c r="E44" s="40"/>
      <c r="F44" s="37">
        <v>4770</v>
      </c>
      <c r="G44" s="30">
        <f>+F44</f>
        <v>4770</v>
      </c>
      <c r="H44" s="34" t="s">
        <v>44</v>
      </c>
      <c r="I44" s="34" t="s">
        <v>110</v>
      </c>
    </row>
    <row r="45" spans="1:9" x14ac:dyDescent="0.35">
      <c r="A45" s="43"/>
      <c r="B45" s="77"/>
      <c r="C45" s="94"/>
      <c r="D45" s="98"/>
      <c r="E45" s="31"/>
      <c r="F45" s="79"/>
      <c r="G45" s="80"/>
      <c r="H45" s="35" t="s">
        <v>45</v>
      </c>
      <c r="I45" s="35"/>
    </row>
    <row r="46" spans="1:9" x14ac:dyDescent="0.35">
      <c r="A46" s="64" t="s">
        <v>60</v>
      </c>
      <c r="B46" s="58" t="s">
        <v>108</v>
      </c>
      <c r="C46" s="91">
        <v>2880</v>
      </c>
      <c r="D46" s="99">
        <v>2880</v>
      </c>
      <c r="E46" s="59" t="s">
        <v>42</v>
      </c>
      <c r="F46" s="69" t="s">
        <v>52</v>
      </c>
      <c r="G46" s="66" t="str">
        <f>+F46</f>
        <v>สิชล ก๊อปปี้</v>
      </c>
      <c r="H46" s="45" t="s">
        <v>43</v>
      </c>
      <c r="I46" s="45" t="s">
        <v>109</v>
      </c>
    </row>
    <row r="47" spans="1:9" x14ac:dyDescent="0.35">
      <c r="A47" s="44"/>
      <c r="B47" s="38"/>
      <c r="C47" s="95"/>
      <c r="D47" s="100"/>
      <c r="E47" s="40"/>
      <c r="F47" s="37">
        <v>2880</v>
      </c>
      <c r="G47" s="30">
        <f>+F47</f>
        <v>2880</v>
      </c>
      <c r="H47" s="34" t="s">
        <v>44</v>
      </c>
      <c r="I47" s="34" t="s">
        <v>110</v>
      </c>
    </row>
    <row r="48" spans="1:9" x14ac:dyDescent="0.35">
      <c r="A48" s="43"/>
      <c r="B48" s="77"/>
      <c r="C48" s="94"/>
      <c r="D48" s="98"/>
      <c r="E48" s="31"/>
      <c r="F48" s="79"/>
      <c r="G48" s="80"/>
      <c r="H48" s="35" t="s">
        <v>45</v>
      </c>
      <c r="I48" s="35"/>
    </row>
    <row r="49" spans="1:9" x14ac:dyDescent="0.35">
      <c r="A49" s="64" t="s">
        <v>61</v>
      </c>
      <c r="B49" s="58" t="s">
        <v>111</v>
      </c>
      <c r="C49" s="91">
        <v>903000</v>
      </c>
      <c r="D49" s="99">
        <v>1066300</v>
      </c>
      <c r="E49" s="59" t="s">
        <v>112</v>
      </c>
      <c r="F49" s="69" t="s">
        <v>113</v>
      </c>
      <c r="G49" s="66" t="str">
        <f>+F49</f>
        <v>ห้างหุ้นส่วนจำกัด จิระวัฒน์การโยธา</v>
      </c>
      <c r="H49" s="45" t="s">
        <v>43</v>
      </c>
      <c r="I49" s="45" t="s">
        <v>114</v>
      </c>
    </row>
    <row r="50" spans="1:9" x14ac:dyDescent="0.35">
      <c r="A50" s="44"/>
      <c r="B50" s="38"/>
      <c r="C50" s="95"/>
      <c r="D50" s="100"/>
      <c r="E50" s="40"/>
      <c r="F50" s="37">
        <v>902000</v>
      </c>
      <c r="G50" s="30">
        <f>+F50</f>
        <v>902000</v>
      </c>
      <c r="H50" s="34" t="s">
        <v>44</v>
      </c>
      <c r="I50" s="34" t="s">
        <v>115</v>
      </c>
    </row>
    <row r="51" spans="1:9" x14ac:dyDescent="0.35">
      <c r="A51" s="43"/>
      <c r="B51" s="77"/>
      <c r="C51" s="94"/>
      <c r="D51" s="98"/>
      <c r="E51" s="31"/>
      <c r="F51" s="79"/>
      <c r="G51" s="80"/>
      <c r="H51" s="35" t="s">
        <v>45</v>
      </c>
      <c r="I51" s="35"/>
    </row>
    <row r="52" spans="1:9" x14ac:dyDescent="0.35">
      <c r="A52" s="64" t="s">
        <v>64</v>
      </c>
      <c r="B52" s="58" t="s">
        <v>116</v>
      </c>
      <c r="C52" s="91">
        <v>14710</v>
      </c>
      <c r="D52" s="99">
        <v>14710</v>
      </c>
      <c r="E52" s="59" t="s">
        <v>42</v>
      </c>
      <c r="F52" s="69" t="s">
        <v>119</v>
      </c>
      <c r="G52" s="66" t="str">
        <f>+F52</f>
        <v>ร้านท่าหินการยางและรถยก</v>
      </c>
      <c r="H52" s="45" t="s">
        <v>43</v>
      </c>
      <c r="I52" s="45" t="s">
        <v>120</v>
      </c>
    </row>
    <row r="53" spans="1:9" x14ac:dyDescent="0.35">
      <c r="A53" s="44"/>
      <c r="B53" s="38" t="s">
        <v>117</v>
      </c>
      <c r="C53" s="95"/>
      <c r="D53" s="100"/>
      <c r="E53" s="40"/>
      <c r="F53" s="37">
        <v>14710</v>
      </c>
      <c r="G53" s="30">
        <f>+F53</f>
        <v>14710</v>
      </c>
      <c r="H53" s="34" t="s">
        <v>44</v>
      </c>
      <c r="I53" s="34" t="s">
        <v>107</v>
      </c>
    </row>
    <row r="54" spans="1:9" x14ac:dyDescent="0.35">
      <c r="A54" s="43"/>
      <c r="B54" s="90" t="s">
        <v>118</v>
      </c>
      <c r="C54" s="94"/>
      <c r="D54" s="98"/>
      <c r="E54" s="31"/>
      <c r="F54" s="79"/>
      <c r="G54" s="80"/>
      <c r="H54" s="35" t="s">
        <v>45</v>
      </c>
      <c r="I54" s="35"/>
    </row>
    <row r="55" spans="1:9" x14ac:dyDescent="0.35">
      <c r="A55" s="64" t="s">
        <v>65</v>
      </c>
      <c r="B55" s="58" t="s">
        <v>121</v>
      </c>
      <c r="C55" s="91">
        <v>45000</v>
      </c>
      <c r="D55" s="99">
        <v>45000</v>
      </c>
      <c r="E55" s="59" t="s">
        <v>42</v>
      </c>
      <c r="F55" s="69" t="s">
        <v>122</v>
      </c>
      <c r="G55" s="66" t="str">
        <f>+F55</f>
        <v>บริษัท พีเอส 99 ดีเวลลอปเมนท์ จำกัด</v>
      </c>
      <c r="H55" s="45" t="s">
        <v>43</v>
      </c>
      <c r="I55" s="45" t="s">
        <v>123</v>
      </c>
    </row>
    <row r="56" spans="1:9" x14ac:dyDescent="0.35">
      <c r="A56" s="44"/>
      <c r="B56" s="38"/>
      <c r="C56" s="95"/>
      <c r="D56" s="100"/>
      <c r="E56" s="40"/>
      <c r="F56" s="37">
        <v>45000</v>
      </c>
      <c r="G56" s="30">
        <f>+F56</f>
        <v>45000</v>
      </c>
      <c r="H56" s="34" t="s">
        <v>44</v>
      </c>
      <c r="I56" s="34" t="s">
        <v>107</v>
      </c>
    </row>
    <row r="57" spans="1:9" x14ac:dyDescent="0.35">
      <c r="A57" s="43"/>
      <c r="B57" s="77"/>
      <c r="C57" s="94"/>
      <c r="D57" s="98"/>
      <c r="E57" s="31"/>
      <c r="F57" s="79"/>
      <c r="G57" s="80"/>
      <c r="H57" s="35" t="s">
        <v>45</v>
      </c>
      <c r="I57" s="35"/>
    </row>
    <row r="58" spans="1:9" x14ac:dyDescent="0.35">
      <c r="A58" s="64" t="s">
        <v>66</v>
      </c>
      <c r="B58" s="58" t="s">
        <v>124</v>
      </c>
      <c r="C58" s="91">
        <v>6540</v>
      </c>
      <c r="D58" s="99">
        <v>6540</v>
      </c>
      <c r="E58" s="59" t="s">
        <v>42</v>
      </c>
      <c r="F58" s="69" t="s">
        <v>50</v>
      </c>
      <c r="G58" s="66" t="str">
        <f>+F58</f>
        <v>ซีคอมแอนด์เซอร์วิส</v>
      </c>
      <c r="H58" s="45" t="s">
        <v>43</v>
      </c>
      <c r="I58" s="45" t="s">
        <v>126</v>
      </c>
    </row>
    <row r="59" spans="1:9" x14ac:dyDescent="0.35">
      <c r="A59" s="44"/>
      <c r="B59" s="38" t="s">
        <v>125</v>
      </c>
      <c r="C59" s="95"/>
      <c r="D59" s="100"/>
      <c r="E59" s="40"/>
      <c r="F59" s="37">
        <v>6540</v>
      </c>
      <c r="G59" s="30">
        <f>+F59</f>
        <v>6540</v>
      </c>
      <c r="H59" s="34" t="s">
        <v>44</v>
      </c>
      <c r="I59" s="34" t="s">
        <v>107</v>
      </c>
    </row>
    <row r="60" spans="1:9" x14ac:dyDescent="0.35">
      <c r="A60" s="43"/>
      <c r="B60" s="77"/>
      <c r="C60" s="94"/>
      <c r="D60" s="98"/>
      <c r="E60" s="31"/>
      <c r="F60" s="79"/>
      <c r="G60" s="80"/>
      <c r="H60" s="35" t="s">
        <v>45</v>
      </c>
      <c r="I60" s="35"/>
    </row>
    <row r="61" spans="1:9" x14ac:dyDescent="0.35">
      <c r="A61" s="64" t="s">
        <v>67</v>
      </c>
      <c r="B61" s="58" t="s">
        <v>62</v>
      </c>
      <c r="C61" s="91">
        <v>297000.96000000002</v>
      </c>
      <c r="D61" s="99">
        <v>297000.96000000002</v>
      </c>
      <c r="E61" s="59" t="s">
        <v>42</v>
      </c>
      <c r="F61" s="69" t="s">
        <v>63</v>
      </c>
      <c r="G61" s="66" t="str">
        <f>+F61</f>
        <v>บริษัท แมรี่ แอน แดรี่ โปรดักส์ จำกัด</v>
      </c>
      <c r="H61" s="45" t="s">
        <v>43</v>
      </c>
      <c r="I61" s="45" t="s">
        <v>128</v>
      </c>
    </row>
    <row r="62" spans="1:9" x14ac:dyDescent="0.35">
      <c r="A62" s="44"/>
      <c r="B62" s="38" t="s">
        <v>127</v>
      </c>
      <c r="C62" s="95"/>
      <c r="D62" s="100"/>
      <c r="E62" s="40"/>
      <c r="F62" s="37">
        <v>297000.96000000002</v>
      </c>
      <c r="G62" s="30">
        <f>+F62</f>
        <v>297000.96000000002</v>
      </c>
      <c r="H62" s="34" t="s">
        <v>44</v>
      </c>
      <c r="I62" s="34" t="s">
        <v>129</v>
      </c>
    </row>
    <row r="63" spans="1:9" x14ac:dyDescent="0.35">
      <c r="A63" s="43"/>
      <c r="B63" s="77"/>
      <c r="C63" s="94"/>
      <c r="D63" s="98"/>
      <c r="E63" s="31"/>
      <c r="F63" s="79"/>
      <c r="G63" s="80"/>
      <c r="H63" s="35" t="s">
        <v>45</v>
      </c>
      <c r="I63" s="35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55118110236220474" bottom="0.15748031496062992" header="0.31496062992125984" footer="0.31496062992125984"/>
  <pageSetup paperSize="9" scale="7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tabSelected="1" zoomScaleSheetLayoutView="100" workbookViewId="0">
      <selection activeCell="G17" sqref="G17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89" t="s">
        <v>11</v>
      </c>
      <c r="B1" s="89"/>
      <c r="C1" s="89"/>
      <c r="D1" s="89"/>
      <c r="E1" s="89"/>
      <c r="F1" s="89"/>
      <c r="G1" s="89"/>
      <c r="H1" s="89"/>
    </row>
    <row r="2" spans="1:10" x14ac:dyDescent="0.35">
      <c r="A2" s="89" t="s">
        <v>130</v>
      </c>
      <c r="B2" s="89"/>
      <c r="C2" s="89"/>
      <c r="D2" s="89"/>
      <c r="E2" s="89"/>
      <c r="F2" s="89"/>
      <c r="G2" s="89"/>
      <c r="H2" s="89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56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56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56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133</v>
      </c>
      <c r="D10" s="14">
        <f>+Sheet1!C49</f>
        <v>903000</v>
      </c>
      <c r="E10" s="18">
        <f>+Sheet1!D49</f>
        <v>1066300</v>
      </c>
      <c r="F10" s="14">
        <f>+Sheet1!G50</f>
        <v>902000</v>
      </c>
      <c r="G10" s="101">
        <f>+D10-E10</f>
        <v>-163300</v>
      </c>
      <c r="H10" s="15"/>
    </row>
    <row r="11" spans="1:10" x14ac:dyDescent="0.35">
      <c r="A11" s="12">
        <v>5</v>
      </c>
      <c r="B11" s="13" t="s">
        <v>22</v>
      </c>
      <c r="C11" s="11" t="s">
        <v>56</v>
      </c>
      <c r="D11" s="14">
        <f>+Sheet1!C10+Sheet1!C28+Sheet1!C31+Sheet1!C34+Sheet1!C43+Sheet1!C55+Sheet1!C58+Sheet1!C61</f>
        <v>385162.96</v>
      </c>
      <c r="E11" s="18">
        <f>+Sheet1!D10+Sheet1!D28+Sheet1!D31+Sheet1!D34+Sheet1!D43+Sheet1!D55+Sheet1!D58+Sheet1!D61</f>
        <v>385162.96</v>
      </c>
      <c r="F11" s="14">
        <f>+Sheet1!G11+Sheet1!G29+Sheet1!G32+Sheet1!G35+Sheet1!G44+Sheet1!G56+Sheet1!G59+Sheet1!G62</f>
        <v>385162.96</v>
      </c>
      <c r="G11" s="68">
        <f>+D11-E11</f>
        <v>0</v>
      </c>
      <c r="H11" s="16"/>
    </row>
    <row r="12" spans="1:10" x14ac:dyDescent="0.35">
      <c r="A12" s="12">
        <v>6</v>
      </c>
      <c r="B12" s="13" t="s">
        <v>17</v>
      </c>
      <c r="C12" s="11" t="s">
        <v>54</v>
      </c>
      <c r="D12" s="14">
        <f>+Sheet1!C7+Sheet1!C13+Sheet1!C37+Sheet1!C40+Sheet1!C46+Sheet1!C52</f>
        <v>487874</v>
      </c>
      <c r="E12" s="18">
        <f>+Sheet1!D7+Sheet1!D13+Sheet1!D37+Sheet1!D40+Sheet1!D46+Sheet1!D52</f>
        <v>514599.03</v>
      </c>
      <c r="F12" s="14">
        <f>+Sheet1!G8+Sheet1!G14+Sheet1!G38+Sheet1!G41+Sheet1!G47+Sheet1!G53</f>
        <v>487374</v>
      </c>
      <c r="G12" s="101">
        <f>+D12-E12</f>
        <v>-26725.030000000028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0</v>
      </c>
      <c r="E13" s="14" t="str">
        <f t="shared" ref="E13:F14" si="0">+D13</f>
        <v xml:space="preserve"> -</v>
      </c>
      <c r="F13" s="14" t="str">
        <f t="shared" si="0"/>
        <v xml:space="preserve"> -</v>
      </c>
      <c r="G13" s="68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 t="shared" si="0"/>
        <v xml:space="preserve"> -</v>
      </c>
      <c r="F14" s="14" t="str">
        <f t="shared" si="0"/>
        <v xml:space="preserve"> -</v>
      </c>
      <c r="G14" s="68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62" t="s">
        <v>13</v>
      </c>
      <c r="F15" s="14" t="s">
        <v>13</v>
      </c>
      <c r="G15" s="57" t="s">
        <v>0</v>
      </c>
      <c r="H15" s="16"/>
    </row>
    <row r="16" spans="1:10" x14ac:dyDescent="0.35">
      <c r="A16" s="17">
        <v>10</v>
      </c>
      <c r="B16" s="23" t="s">
        <v>26</v>
      </c>
      <c r="C16" s="70" t="s">
        <v>133</v>
      </c>
      <c r="D16" s="71">
        <f>+Sheet1!C16</f>
        <v>1322000</v>
      </c>
      <c r="E16" s="71">
        <f>+Sheet1!D16</f>
        <v>1274743.76</v>
      </c>
      <c r="F16" s="71">
        <f>+Sheet1!G17</f>
        <v>1064000</v>
      </c>
      <c r="G16" s="73">
        <f>+D16-E16</f>
        <v>47256.239999999991</v>
      </c>
      <c r="H16" s="20"/>
    </row>
    <row r="17" spans="2:8" x14ac:dyDescent="0.35">
      <c r="B17" s="1" t="s">
        <v>131</v>
      </c>
    </row>
    <row r="18" spans="2:8" x14ac:dyDescent="0.35">
      <c r="B18" s="1" t="s">
        <v>132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89" t="s">
        <v>15</v>
      </c>
      <c r="F21" s="89"/>
      <c r="G21" s="89"/>
      <c r="H21" s="89"/>
    </row>
    <row r="22" spans="2:8" ht="23.25" customHeight="1" x14ac:dyDescent="0.35">
      <c r="E22" s="89" t="s">
        <v>48</v>
      </c>
      <c r="F22" s="89"/>
      <c r="G22" s="89"/>
      <c r="H22" s="89"/>
    </row>
    <row r="23" spans="2:8" ht="23.25" customHeight="1" x14ac:dyDescent="0.35">
      <c r="E23" s="89" t="s">
        <v>14</v>
      </c>
      <c r="F23" s="89"/>
      <c r="G23" s="89"/>
      <c r="H23" s="89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นันทวรรณ เขียวกุ้ง</cp:lastModifiedBy>
  <cp:lastPrinted>2026-07-10T07:49:07Z</cp:lastPrinted>
  <dcterms:created xsi:type="dcterms:W3CDTF">2006-08-30T06:08:37Z</dcterms:created>
  <dcterms:modified xsi:type="dcterms:W3CDTF">2026-07-10T07:49:20Z</dcterms:modified>
</cp:coreProperties>
</file>