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 activeTab="1"/>
  </bookViews>
  <sheets>
    <sheet name="Sheet1" sheetId="15" r:id="rId1"/>
    <sheet name="Sheet2" sheetId="9" r:id="rId2"/>
  </sheets>
  <definedNames>
    <definedName name="_xlnm.Print_Area" localSheetId="0">Sheet1!$A$37:$I$51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F14" i="9"/>
  <c r="E14" i="9"/>
  <c r="G50" i="15" l="1"/>
  <c r="G49" i="15"/>
  <c r="G47" i="15" l="1"/>
  <c r="G46" i="15"/>
  <c r="G44" i="15"/>
  <c r="G43" i="15"/>
  <c r="G41" i="15"/>
  <c r="G40" i="15"/>
  <c r="G38" i="15"/>
  <c r="G37" i="15"/>
  <c r="G35" i="15" l="1"/>
  <c r="G34" i="15"/>
  <c r="G32" i="15" l="1"/>
  <c r="G31" i="15"/>
  <c r="G29" i="15"/>
  <c r="G28" i="15"/>
  <c r="G26" i="15"/>
  <c r="G25" i="15"/>
  <c r="G8" i="15" l="1"/>
  <c r="G17" i="15" l="1"/>
  <c r="G16" i="15"/>
  <c r="G11" i="9" l="1"/>
  <c r="E10" i="15"/>
  <c r="G11" i="15"/>
  <c r="G10" i="15"/>
  <c r="G12" i="9" l="1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<sst xmlns="http://schemas.openxmlformats.org/spreadsheetml/2006/main" count="223" uniqueCount="118">
  <si>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</si>
  <si>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</si>
  <si>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</si>
  <si>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</si>
  <si>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</si>
  <si>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</si>
  <si>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</si>
  <si>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</si>
  <si>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</si>
  <si>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</si>
  <si>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</si>
  <si>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</si>
  <si>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</si>
  <si>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</si>
  <si>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</si>
  <si>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</si>
  <si>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</si>
  <si>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</si>
  <si>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</si>
  <si>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</si>
  <si>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</si>
  <si>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</si>
  <si>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</si>
  <si>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</si>
  <si>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</si>
  <si>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</si>
  <si>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</si>
  <si>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</si>
  <si>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</si>
  <si>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</si>
  <si>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</si>
  <si>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</si>
  <si>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</si>
  <si>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</si>
  <si>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</si>
  <si>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</si>
  <si>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</si>
  <si>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</si>
  <si>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</si>
  <si>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</si>
  <si>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</si>
  <si>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</si>
  <si>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</si>
  <si>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</si>
  <si>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</si>
  <si>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</si>
  <si>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</si>
  <si>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</si>
  <si>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</si>
  <si>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</si>
  <si>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</si>
  <si>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</si>
  <si>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</si>
  <si>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</si>
  <si>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10</t>
  </si>
  <si>
    <t>11</t>
  </si>
  <si>
    <t>12</t>
  </si>
  <si>
    <t>13</t>
  </si>
  <si>
    <t>14</t>
  </si>
  <si>
    <t>ธันยาการต์ธุรกิจ</t>
  </si>
  <si>
    <t>15</t>
  </si>
  <si>
    <t>สรุปผลการดำเนินการจัดซื้อจัดจ้างในรอบเดือนมิถุนายน 2565</t>
  </si>
  <si>
    <t xml:space="preserve">ซื้ออาหารเสริม (นม) โรงเรียน ประจำภาคเรียนที่ 1 ปีการศึกษา </t>
  </si>
  <si>
    <t xml:space="preserve">2565 (ครั้งที่ 1) </t>
  </si>
  <si>
    <t>สหกรณ์โคนมชะอำ-ห้วยทราย จำกัด</t>
  </si>
  <si>
    <t>ร้านสิชลคอมพิวเตอร์แอนด์เซอร์วิส</t>
  </si>
  <si>
    <t>วันที่  3  เดือน สิงหาคม พ.ศ. 2565</t>
  </si>
  <si>
    <t>2565 (ครั้งที่ 2) สำหรับศูนย์พัฒนาเด็กเล็กองค์การบริหารส่วนตำบล</t>
  </si>
  <si>
    <t>ฉลอง</t>
  </si>
  <si>
    <t>ใบสั่งซื้อ เลขที่ CNTR-00133/65</t>
  </si>
  <si>
    <t>ลว. 1 ก.ค. 65</t>
  </si>
  <si>
    <t>2565 (ครั้งที่ 2) สำหรับโรงเรียนในสังกัดสำนักงานคณะกรรมการ</t>
  </si>
  <si>
    <t>ศึกษาพื้นฐาน</t>
  </si>
  <si>
    <t>ใบสั่งซื้อ เลขที่ CNTR-00134/65</t>
  </si>
  <si>
    <t>ซื้อวัสดุอุปกรณ์สำหรับการซ่อมแซมห้องน้ำ</t>
  </si>
  <si>
    <t>หจก.ปิยภัณฑ์ (ก้าว)</t>
  </si>
  <si>
    <t>ใบสั่งซื้อ เลขที่ CNTR-00136/65</t>
  </si>
  <si>
    <t>ลว. 4 ก.ค. 65</t>
  </si>
  <si>
    <t>ซื้ออุปกรณ์ทำความสะอาดสำหรับโครงการห้องน้ำท้องถิ่นสะอาดและปลอดภัย</t>
  </si>
  <si>
    <t>ใบสั่งซื้อ เลขที่ CNTR-00137/65</t>
  </si>
  <si>
    <t>ซื้อวัสดุอุปกรณ์และต้นไม้สำหรับตกแต่งสถานที่ปรับภูมิทัศน์บริเวณ</t>
  </si>
  <si>
    <t>ห้องน้ำ</t>
  </si>
  <si>
    <t>ใบสั่งซื้อ เลขที่ CNTR-00138/65</t>
  </si>
  <si>
    <t>ซื้อเทียนพรรษาและเครื่องไทยธรรม</t>
  </si>
  <si>
    <t>ใบสั่งซื้อ เลขที่ CNTR-00141/65</t>
  </si>
  <si>
    <t>ลว. 7 ก.ค. 65</t>
  </si>
  <si>
    <t>ซื้อวัสดุสำรวจ (บันได)</t>
  </si>
  <si>
    <t>หจก.แม๊กซ์ซิมัส บิสซิเนส</t>
  </si>
  <si>
    <t>ใบสั่งซื้อ เลขที่ CNTR-00142/65</t>
  </si>
  <si>
    <t>ซื้อวัสดุคอมพิวเตอร์ (หมึกเครื่องพริ้นเตอร์) สำนักปลัด จำนวน</t>
  </si>
  <si>
    <t>5 รายการ</t>
  </si>
  <si>
    <t>ใบสั่งซื้อ เลขที่ CNTR-00143/65</t>
  </si>
  <si>
    <t>ลว. 12 ก.ค. 65</t>
  </si>
  <si>
    <t>ซื้อวัสดุไฟฟ้าและวิทยุ</t>
  </si>
  <si>
    <t>ใบสั่งซื้อ เลขที่ CNTR-00144/65</t>
  </si>
  <si>
    <t>ซื้อวัสดุก่อสร้าง (กระเบื้อง/สังกะสี) สำหรับช่วยเหลือประชาชนที่ได้</t>
  </si>
  <si>
    <t>รับความเดือดร้อนจากสาธารณภัย</t>
  </si>
  <si>
    <t>ใบสั่งซื้อ เลขที่ CNTR-00145/65</t>
  </si>
  <si>
    <t>ลว. 18 ก.ค. 65</t>
  </si>
  <si>
    <t>ซื้อวัสดุเชื้อเพลิงและหล่อลื่น สำหรับรถตักหน้า-ขุดหลัง</t>
  </si>
  <si>
    <t>อนันชัยสิชลกลการ</t>
  </si>
  <si>
    <t>ใบสั่งซื้อ เลขที่ CNTR-00146/65</t>
  </si>
  <si>
    <t>ลว. 27 ก.ค. 65</t>
  </si>
  <si>
    <t>จ้างทำป้ายประชาสัมพันธ์โครงการห้องน้ำท้องถิ่นสะอาดและปลอด</t>
  </si>
  <si>
    <t>ภัย</t>
  </si>
  <si>
    <t>สิชลโฆษณา</t>
  </si>
  <si>
    <t>จ้างตรวจเช็คและซ่อมแซมครุภัณฑ์สำนักงาน เครื่องปรับอากาศ</t>
  </si>
  <si>
    <t>กองคลัง 1 เครื่อง</t>
  </si>
  <si>
    <t>สำฤทธิ์ สิชลแอร์ แอ่น เซอร์วิส</t>
  </si>
  <si>
    <t>ใบสั่งจ้าง เลขที่ CNTR-00135/65</t>
  </si>
  <si>
    <t>ใบสั่งจ้าง เลขที่ CNTR-00139/65</t>
  </si>
  <si>
    <t>จ้างทำป้ายประชาสัมพันธ์โครงการฯ</t>
  </si>
  <si>
    <t>ใบสั่งจ้าง เลขที่ CNTR-00140/65</t>
  </si>
  <si>
    <t>จ้างตรวจเช็ค ซ่อมแซมรถตักหน้า-ขุดหลัง</t>
  </si>
  <si>
    <t>ใบสั่งจ้าง เลขที่ CNTR-00147/65</t>
  </si>
  <si>
    <t>ประจำเดือนกรกฎาคม  2565</t>
  </si>
  <si>
    <t>ได้นำข้อมูลเกี่ยวกับการจัดซื้อจัดจ้างตามแบบ  สขร.๑   ( ประจำเดือนกรกฎาคม 2565)</t>
  </si>
  <si>
    <t xml:space="preserve">                    เผยแพร่  เมื่อวันที่ 3 สิงหาคม 2565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</si>
</sst>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0" xfId="0" applyFont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187" fontId="3" fillId="0" borderId="6" xfId="0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15" fontId="8" fillId="0" borderId="6" xfId="0" applyNumberFormat="1" applyFont="1" applyBorder="1" applyAlignment="1">
      <alignment horizontal="left"/>
    </xf>
    <xf numFmtId="189" fontId="3" fillId="0" borderId="5" xfId="1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opLeftCell="A34" zoomScale="90" zoomScaleNormal="90" workbookViewId="0">
      <selection activeCell="C7" sqref="C7:C37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111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5" t="s">
        <v>61</v>
      </c>
      <c r="B1" s="115"/>
      <c r="C1" s="115"/>
      <c r="D1" s="115"/>
      <c r="E1" s="115"/>
      <c r="F1" s="115"/>
      <c r="G1" s="115"/>
      <c r="H1" s="115"/>
      <c r="I1" s="115"/>
    </row>
    <row r="2" spans="1:9" x14ac:dyDescent="0.35">
      <c r="A2" s="115" t="s">
        <v>27</v>
      </c>
      <c r="B2" s="115"/>
      <c r="C2" s="115"/>
      <c r="D2" s="115"/>
      <c r="E2" s="115"/>
      <c r="F2" s="115"/>
      <c r="G2" s="115"/>
      <c r="H2" s="115"/>
      <c r="I2" s="115"/>
    </row>
    <row r="3" spans="1:9" x14ac:dyDescent="0.35">
      <c r="A3" s="116" t="s">
        <v>66</v>
      </c>
      <c r="B3" s="116"/>
      <c r="C3" s="116"/>
      <c r="D3" s="116"/>
      <c r="E3" s="116"/>
      <c r="F3" s="116"/>
      <c r="G3" s="116"/>
      <c r="H3" s="116"/>
      <c r="I3" s="116"/>
    </row>
    <row r="4" spans="1:9" s="35" customFormat="1" ht="19.5" x14ac:dyDescent="0.3">
      <c r="A4" s="72" t="s">
        <v>28</v>
      </c>
      <c r="B4" s="117" t="s">
        <v>29</v>
      </c>
      <c r="C4" s="119" t="s">
        <v>30</v>
      </c>
      <c r="D4" s="121" t="s">
        <v>31</v>
      </c>
      <c r="E4" s="123" t="s">
        <v>32</v>
      </c>
      <c r="F4" s="73" t="s">
        <v>33</v>
      </c>
      <c r="G4" s="103" t="s">
        <v>34</v>
      </c>
      <c r="H4" s="117" t="s">
        <v>35</v>
      </c>
      <c r="I4" s="74" t="s">
        <v>36</v>
      </c>
    </row>
    <row r="5" spans="1:9" s="35" customFormat="1" ht="19.5" x14ac:dyDescent="0.3">
      <c r="A5" s="56" t="s">
        <v>37</v>
      </c>
      <c r="B5" s="118"/>
      <c r="C5" s="120"/>
      <c r="D5" s="122"/>
      <c r="E5" s="124"/>
      <c r="F5" s="36" t="s">
        <v>38</v>
      </c>
      <c r="G5" s="36" t="s">
        <v>39</v>
      </c>
      <c r="H5" s="125"/>
      <c r="I5" s="54" t="s">
        <v>40</v>
      </c>
    </row>
    <row r="6" spans="1:9" s="35" customFormat="1" ht="19.5" x14ac:dyDescent="0.3">
      <c r="A6" s="75"/>
      <c r="B6" s="76"/>
      <c r="C6" s="77" t="s">
        <v>41</v>
      </c>
      <c r="D6" s="110"/>
      <c r="E6" s="78"/>
      <c r="F6" s="79"/>
      <c r="G6" s="79"/>
      <c r="H6" s="80"/>
      <c r="I6" s="76" t="s">
        <v>41</v>
      </c>
    </row>
    <row r="7" spans="1:9" s="43" customFormat="1" ht="18.75" x14ac:dyDescent="0.3">
      <c r="A7" s="42">
        <v>1</v>
      </c>
      <c r="B7" s="63" t="s">
        <v>62</v>
      </c>
      <c r="C7" s="61">
        <v>15088.4</v>
      </c>
      <c r="D7" s="64">
        <v>15088.4</v>
      </c>
      <c r="E7" s="42" t="s">
        <v>42</v>
      </c>
      <c r="F7" s="48" t="s">
        <v>64</v>
      </c>
      <c r="G7" s="62" t="str">
        <f>+F7</f>
        <v>สหกรณ์โคนมชะอำ-ห้วยทราย จำกัด</v>
      </c>
      <c r="H7" s="65" t="s">
        <v>43</v>
      </c>
      <c r="I7" s="65" t="s">
        <v>69</v>
      </c>
    </row>
    <row r="8" spans="1:9" s="43" customFormat="1" ht="18.75" x14ac:dyDescent="0.3">
      <c r="A8" s="66"/>
      <c r="B8" s="38" t="s">
        <v>67</v>
      </c>
      <c r="C8" s="67"/>
      <c r="D8" s="68"/>
      <c r="E8" s="37"/>
      <c r="F8" s="39">
        <v>15088.4</v>
      </c>
      <c r="G8" s="39">
        <f>+F8</f>
        <v>15088.4</v>
      </c>
      <c r="H8" s="44" t="s">
        <v>44</v>
      </c>
      <c r="I8" s="44" t="s">
        <v>70</v>
      </c>
    </row>
    <row r="9" spans="1:9" s="43" customFormat="1" ht="18.75" x14ac:dyDescent="0.3">
      <c r="A9" s="57"/>
      <c r="B9" s="41" t="s">
        <v>68</v>
      </c>
      <c r="C9" s="69"/>
      <c r="D9" s="58"/>
      <c r="E9" s="40"/>
      <c r="F9" s="59"/>
      <c r="G9" s="59"/>
      <c r="H9" s="46" t="s">
        <v>45</v>
      </c>
      <c r="I9" s="105"/>
    </row>
    <row r="10" spans="1:9" s="43" customFormat="1" ht="18.75" x14ac:dyDescent="0.3">
      <c r="A10" s="101">
        <v>2</v>
      </c>
      <c r="B10" s="63" t="s">
        <v>62</v>
      </c>
      <c r="C10" s="85">
        <v>291231.08</v>
      </c>
      <c r="D10" s="86">
        <v>291231.08</v>
      </c>
      <c r="E10" s="87" t="str">
        <f>+E7</f>
        <v>เฉพาะเจาะจง</v>
      </c>
      <c r="F10" s="88" t="s">
        <v>64</v>
      </c>
      <c r="G10" s="88" t="str">
        <f>+F10</f>
        <v>สหกรณ์โคนมชะอำ-ห้วยทราย จำกัด</v>
      </c>
      <c r="H10" s="51" t="s">
        <v>43</v>
      </c>
      <c r="I10" s="65" t="s">
        <v>73</v>
      </c>
    </row>
    <row r="11" spans="1:9" s="43" customFormat="1" ht="18.75" x14ac:dyDescent="0.3">
      <c r="A11" s="60"/>
      <c r="B11" s="38" t="s">
        <v>71</v>
      </c>
      <c r="C11" s="71"/>
      <c r="D11" s="52"/>
      <c r="E11" s="53"/>
      <c r="F11" s="49">
        <v>291231.08</v>
      </c>
      <c r="G11" s="49">
        <f>+F11</f>
        <v>291231.08</v>
      </c>
      <c r="H11" s="94" t="s">
        <v>44</v>
      </c>
      <c r="I11" s="44" t="s">
        <v>70</v>
      </c>
    </row>
    <row r="12" spans="1:9" s="43" customFormat="1" ht="18.75" x14ac:dyDescent="0.3">
      <c r="A12" s="57"/>
      <c r="B12" s="41" t="s">
        <v>72</v>
      </c>
      <c r="C12" s="69"/>
      <c r="D12" s="58"/>
      <c r="E12" s="40"/>
      <c r="F12" s="59"/>
      <c r="G12" s="59"/>
      <c r="H12" s="46" t="s">
        <v>45</v>
      </c>
      <c r="I12" s="105"/>
    </row>
    <row r="13" spans="1:9" s="43" customFormat="1" ht="18" customHeight="1" x14ac:dyDescent="0.35">
      <c r="A13" s="104" t="s">
        <v>48</v>
      </c>
      <c r="B13" s="84" t="s">
        <v>74</v>
      </c>
      <c r="C13" s="85">
        <v>6000</v>
      </c>
      <c r="D13" s="86">
        <v>4470</v>
      </c>
      <c r="E13" s="87" t="s">
        <v>42</v>
      </c>
      <c r="F13" s="109" t="s">
        <v>75</v>
      </c>
      <c r="G13" s="109" t="str">
        <f>+F13</f>
        <v>หจก.ปิยภัณฑ์ (ก้าว)</v>
      </c>
      <c r="H13" s="65" t="s">
        <v>43</v>
      </c>
      <c r="I13" s="65" t="s">
        <v>76</v>
      </c>
    </row>
    <row r="14" spans="1:9" s="43" customFormat="1" ht="18.75" x14ac:dyDescent="0.3">
      <c r="A14" s="60"/>
      <c r="B14" s="50"/>
      <c r="C14" s="71"/>
      <c r="D14" s="52"/>
      <c r="E14" s="53"/>
      <c r="F14" s="49">
        <v>4470</v>
      </c>
      <c r="G14" s="39">
        <f>+F14</f>
        <v>4470</v>
      </c>
      <c r="H14" s="44" t="s">
        <v>44</v>
      </c>
      <c r="I14" s="44" t="s">
        <v>77</v>
      </c>
    </row>
    <row r="15" spans="1:9" s="43" customFormat="1" ht="18.75" x14ac:dyDescent="0.3">
      <c r="A15" s="57"/>
      <c r="B15" s="41"/>
      <c r="C15" s="69"/>
      <c r="D15" s="58"/>
      <c r="E15" s="40"/>
      <c r="F15" s="59"/>
      <c r="G15" s="59"/>
      <c r="H15" s="46" t="s">
        <v>45</v>
      </c>
      <c r="I15" s="100"/>
    </row>
    <row r="16" spans="1:9" s="43" customFormat="1" ht="18" customHeight="1" x14ac:dyDescent="0.3">
      <c r="A16" s="104" t="s">
        <v>46</v>
      </c>
      <c r="B16" s="84" t="s">
        <v>78</v>
      </c>
      <c r="C16" s="85">
        <v>4000</v>
      </c>
      <c r="D16" s="86">
        <v>3802</v>
      </c>
      <c r="E16" s="87" t="s">
        <v>42</v>
      </c>
      <c r="F16" s="88" t="s">
        <v>59</v>
      </c>
      <c r="G16" s="88" t="str">
        <f>+F16</f>
        <v>ธันยาการต์ธุรกิจ</v>
      </c>
      <c r="H16" s="65" t="s">
        <v>43</v>
      </c>
      <c r="I16" s="65" t="s">
        <v>79</v>
      </c>
    </row>
    <row r="17" spans="1:9" s="43" customFormat="1" ht="18.75" x14ac:dyDescent="0.3">
      <c r="A17" s="60"/>
      <c r="B17" s="50" t="s">
        <v>63</v>
      </c>
      <c r="C17" s="71"/>
      <c r="D17" s="52"/>
      <c r="E17" s="53"/>
      <c r="F17" s="49">
        <v>3802</v>
      </c>
      <c r="G17" s="39">
        <f>+F17</f>
        <v>3802</v>
      </c>
      <c r="H17" s="44" t="s">
        <v>44</v>
      </c>
      <c r="I17" s="105" t="s">
        <v>77</v>
      </c>
    </row>
    <row r="18" spans="1:9" s="43" customFormat="1" ht="18.75" x14ac:dyDescent="0.3">
      <c r="A18" s="57"/>
      <c r="B18" s="41"/>
      <c r="C18" s="69"/>
      <c r="D18" s="58"/>
      <c r="E18" s="40"/>
      <c r="F18" s="59"/>
      <c r="G18" s="59"/>
      <c r="H18" s="46" t="s">
        <v>45</v>
      </c>
      <c r="I18" s="100"/>
    </row>
    <row r="19" spans="1:9" s="55" customFormat="1" ht="18.75" x14ac:dyDescent="0.3">
      <c r="A19" s="99" t="s">
        <v>47</v>
      </c>
      <c r="B19" s="95" t="s">
        <v>80</v>
      </c>
      <c r="C19" s="96">
        <v>4500</v>
      </c>
      <c r="D19" s="97">
        <v>3050</v>
      </c>
      <c r="E19" s="98" t="s">
        <v>42</v>
      </c>
      <c r="F19" s="112" t="s">
        <v>59</v>
      </c>
      <c r="G19" s="112" t="str">
        <f>+F19</f>
        <v>ธันยาการต์ธุรกิจ</v>
      </c>
      <c r="H19" s="65" t="s">
        <v>43</v>
      </c>
      <c r="I19" s="65" t="s">
        <v>82</v>
      </c>
    </row>
    <row r="20" spans="1:9" s="55" customFormat="1" ht="18.75" x14ac:dyDescent="0.3">
      <c r="A20" s="66"/>
      <c r="B20" s="38" t="s">
        <v>81</v>
      </c>
      <c r="C20" s="67"/>
      <c r="D20" s="68"/>
      <c r="E20" s="37"/>
      <c r="F20" s="39">
        <v>3050</v>
      </c>
      <c r="G20" s="39">
        <f>+F20</f>
        <v>3050</v>
      </c>
      <c r="H20" s="44" t="s">
        <v>44</v>
      </c>
      <c r="I20" s="44" t="s">
        <v>77</v>
      </c>
    </row>
    <row r="21" spans="1:9" s="55" customFormat="1" ht="18.75" x14ac:dyDescent="0.3">
      <c r="A21" s="90"/>
      <c r="B21" s="91"/>
      <c r="C21" s="89"/>
      <c r="D21" s="58"/>
      <c r="E21" s="92"/>
      <c r="F21" s="93"/>
      <c r="G21" s="93"/>
      <c r="H21" s="46" t="s">
        <v>45</v>
      </c>
      <c r="I21" s="106"/>
    </row>
    <row r="22" spans="1:9" s="43" customFormat="1" ht="18.75" x14ac:dyDescent="0.3">
      <c r="A22" s="70" t="s">
        <v>49</v>
      </c>
      <c r="B22" s="47" t="s">
        <v>83</v>
      </c>
      <c r="C22" s="61">
        <v>7500</v>
      </c>
      <c r="D22" s="64">
        <v>6245</v>
      </c>
      <c r="E22" s="42" t="s">
        <v>42</v>
      </c>
      <c r="F22" s="62" t="s">
        <v>59</v>
      </c>
      <c r="G22" s="62" t="str">
        <f t="shared" ref="G22:G23" si="0">+F22</f>
        <v>ธันยาการต์ธุรกิจ</v>
      </c>
      <c r="H22" s="65" t="s">
        <v>43</v>
      </c>
      <c r="I22" s="65" t="s">
        <v>84</v>
      </c>
    </row>
    <row r="23" spans="1:9" s="43" customFormat="1" ht="18.75" x14ac:dyDescent="0.3">
      <c r="A23" s="66"/>
      <c r="B23" s="38"/>
      <c r="C23" s="67"/>
      <c r="D23" s="68"/>
      <c r="E23" s="37"/>
      <c r="F23" s="39">
        <v>6245</v>
      </c>
      <c r="G23" s="39">
        <f t="shared" si="0"/>
        <v>6245</v>
      </c>
      <c r="H23" s="44" t="s">
        <v>44</v>
      </c>
      <c r="I23" s="44" t="s">
        <v>85</v>
      </c>
    </row>
    <row r="24" spans="1:9" s="43" customFormat="1" ht="18.75" x14ac:dyDescent="0.3">
      <c r="A24" s="57"/>
      <c r="B24" s="41"/>
      <c r="C24" s="69"/>
      <c r="D24" s="58"/>
      <c r="E24" s="40"/>
      <c r="F24" s="59"/>
      <c r="G24" s="59"/>
      <c r="H24" s="100" t="s">
        <v>45</v>
      </c>
      <c r="I24" s="100"/>
    </row>
    <row r="25" spans="1:9" s="43" customFormat="1" x14ac:dyDescent="0.35">
      <c r="A25" s="70" t="s">
        <v>51</v>
      </c>
      <c r="B25" s="47" t="s">
        <v>86</v>
      </c>
      <c r="C25" s="61">
        <v>10000</v>
      </c>
      <c r="D25" s="64">
        <v>9940</v>
      </c>
      <c r="E25" s="42" t="s">
        <v>42</v>
      </c>
      <c r="F25" s="128" t="s">
        <v>87</v>
      </c>
      <c r="G25" s="128" t="str">
        <f t="shared" ref="G25:G26" si="1">+F25</f>
        <v>หจก.แม๊กซ์ซิมัส บิสซิเนส</v>
      </c>
      <c r="H25" s="65" t="s">
        <v>43</v>
      </c>
      <c r="I25" s="65" t="s">
        <v>88</v>
      </c>
    </row>
    <row r="26" spans="1:9" s="43" customFormat="1" ht="18.75" x14ac:dyDescent="0.3">
      <c r="A26" s="66"/>
      <c r="B26" s="38"/>
      <c r="C26" s="67"/>
      <c r="D26" s="68"/>
      <c r="E26" s="37"/>
      <c r="F26" s="39">
        <v>9940</v>
      </c>
      <c r="G26" s="39">
        <f t="shared" si="1"/>
        <v>9940</v>
      </c>
      <c r="H26" s="44" t="s">
        <v>44</v>
      </c>
      <c r="I26" s="44" t="s">
        <v>85</v>
      </c>
    </row>
    <row r="27" spans="1:9" s="43" customFormat="1" ht="18.75" x14ac:dyDescent="0.3">
      <c r="A27" s="57"/>
      <c r="B27" s="41"/>
      <c r="C27" s="69"/>
      <c r="D27" s="58"/>
      <c r="E27" s="40"/>
      <c r="F27" s="59"/>
      <c r="G27" s="59"/>
      <c r="H27" s="100" t="s">
        <v>45</v>
      </c>
      <c r="I27" s="100"/>
    </row>
    <row r="28" spans="1:9" s="43" customFormat="1" ht="18.75" x14ac:dyDescent="0.3">
      <c r="A28" s="70" t="s">
        <v>52</v>
      </c>
      <c r="B28" s="47" t="s">
        <v>89</v>
      </c>
      <c r="C28" s="61">
        <v>34000</v>
      </c>
      <c r="D28" s="64">
        <v>33800</v>
      </c>
      <c r="E28" s="42" t="s">
        <v>42</v>
      </c>
      <c r="F28" s="62" t="s">
        <v>65</v>
      </c>
      <c r="G28" s="62" t="str">
        <f t="shared" ref="G28:G29" si="2">+F28</f>
        <v>ร้านสิชลคอมพิวเตอร์แอนด์เซอร์วิส</v>
      </c>
      <c r="H28" s="65" t="s">
        <v>43</v>
      </c>
      <c r="I28" s="65" t="s">
        <v>91</v>
      </c>
    </row>
    <row r="29" spans="1:9" s="43" customFormat="1" ht="18.75" x14ac:dyDescent="0.3">
      <c r="A29" s="66"/>
      <c r="B29" s="38" t="s">
        <v>90</v>
      </c>
      <c r="C29" s="67"/>
      <c r="D29" s="68"/>
      <c r="E29" s="37"/>
      <c r="F29" s="39">
        <v>33800</v>
      </c>
      <c r="G29" s="39">
        <f t="shared" si="2"/>
        <v>33800</v>
      </c>
      <c r="H29" s="44" t="s">
        <v>44</v>
      </c>
      <c r="I29" s="44" t="s">
        <v>92</v>
      </c>
    </row>
    <row r="30" spans="1:9" s="43" customFormat="1" ht="18.75" x14ac:dyDescent="0.3">
      <c r="A30" s="57"/>
      <c r="B30" s="41"/>
      <c r="C30" s="69"/>
      <c r="D30" s="58"/>
      <c r="E30" s="40"/>
      <c r="F30" s="59"/>
      <c r="G30" s="59"/>
      <c r="H30" s="100" t="s">
        <v>45</v>
      </c>
      <c r="I30" s="100"/>
    </row>
    <row r="31" spans="1:9" s="43" customFormat="1" ht="18.75" x14ac:dyDescent="0.3">
      <c r="A31" s="70" t="s">
        <v>53</v>
      </c>
      <c r="B31" s="47" t="s">
        <v>93</v>
      </c>
      <c r="C31" s="61">
        <v>7500</v>
      </c>
      <c r="D31" s="64">
        <v>7020</v>
      </c>
      <c r="E31" s="42" t="s">
        <v>42</v>
      </c>
      <c r="F31" s="62" t="s">
        <v>65</v>
      </c>
      <c r="G31" s="62" t="str">
        <f t="shared" ref="G31:G32" si="3">+F31</f>
        <v>ร้านสิชลคอมพิวเตอร์แอนด์เซอร์วิส</v>
      </c>
      <c r="H31" s="65" t="s">
        <v>43</v>
      </c>
      <c r="I31" s="65" t="s">
        <v>94</v>
      </c>
    </row>
    <row r="32" spans="1:9" s="43" customFormat="1" ht="18.75" x14ac:dyDescent="0.3">
      <c r="A32" s="66"/>
      <c r="B32" s="38"/>
      <c r="C32" s="67"/>
      <c r="D32" s="68"/>
      <c r="E32" s="37"/>
      <c r="F32" s="39">
        <v>7020</v>
      </c>
      <c r="G32" s="39">
        <f t="shared" si="3"/>
        <v>7020</v>
      </c>
      <c r="H32" s="44" t="s">
        <v>44</v>
      </c>
      <c r="I32" s="44" t="s">
        <v>92</v>
      </c>
    </row>
    <row r="33" spans="1:9" s="43" customFormat="1" ht="18.75" x14ac:dyDescent="0.3">
      <c r="A33" s="57"/>
      <c r="B33" s="41"/>
      <c r="C33" s="69"/>
      <c r="D33" s="58"/>
      <c r="E33" s="40"/>
      <c r="F33" s="59"/>
      <c r="G33" s="59"/>
      <c r="H33" s="100" t="s">
        <v>45</v>
      </c>
      <c r="I33" s="100"/>
    </row>
    <row r="34" spans="1:9" s="43" customFormat="1" ht="18.75" x14ac:dyDescent="0.3">
      <c r="A34" s="70" t="s">
        <v>54</v>
      </c>
      <c r="B34" s="47" t="s">
        <v>95</v>
      </c>
      <c r="C34" s="61">
        <v>12000</v>
      </c>
      <c r="D34" s="64">
        <v>11196</v>
      </c>
      <c r="E34" s="42" t="s">
        <v>42</v>
      </c>
      <c r="F34" s="62" t="s">
        <v>75</v>
      </c>
      <c r="G34" s="62" t="str">
        <f t="shared" ref="G34:G35" si="4">+F34</f>
        <v>หจก.ปิยภัณฑ์ (ก้าว)</v>
      </c>
      <c r="H34" s="65" t="s">
        <v>43</v>
      </c>
      <c r="I34" s="65" t="s">
        <v>97</v>
      </c>
    </row>
    <row r="35" spans="1:9" s="43" customFormat="1" ht="18.75" x14ac:dyDescent="0.3">
      <c r="A35" s="66"/>
      <c r="B35" s="38" t="s">
        <v>96</v>
      </c>
      <c r="C35" s="67"/>
      <c r="D35" s="68"/>
      <c r="E35" s="37"/>
      <c r="F35" s="39">
        <v>11196</v>
      </c>
      <c r="G35" s="39">
        <f t="shared" si="4"/>
        <v>11196</v>
      </c>
      <c r="H35" s="44" t="s">
        <v>44</v>
      </c>
      <c r="I35" s="44" t="s">
        <v>98</v>
      </c>
    </row>
    <row r="36" spans="1:9" s="43" customFormat="1" ht="18.75" x14ac:dyDescent="0.3">
      <c r="A36" s="57"/>
      <c r="B36" s="41"/>
      <c r="C36" s="69"/>
      <c r="D36" s="58"/>
      <c r="E36" s="40"/>
      <c r="F36" s="59"/>
      <c r="G36" s="59"/>
      <c r="H36" s="100" t="s">
        <v>45</v>
      </c>
      <c r="I36" s="100"/>
    </row>
    <row r="37" spans="1:9" s="45" customFormat="1" ht="18.75" x14ac:dyDescent="0.3">
      <c r="A37" s="70" t="s">
        <v>55</v>
      </c>
      <c r="B37" s="47" t="s">
        <v>99</v>
      </c>
      <c r="C37" s="61">
        <v>1350</v>
      </c>
      <c r="D37" s="64">
        <v>1350</v>
      </c>
      <c r="E37" s="42" t="s">
        <v>42</v>
      </c>
      <c r="F37" s="62" t="s">
        <v>100</v>
      </c>
      <c r="G37" s="62" t="str">
        <f t="shared" ref="G37:G38" si="5">+F37</f>
        <v>อนันชัยสิชลกลการ</v>
      </c>
      <c r="H37" s="65" t="s">
        <v>43</v>
      </c>
      <c r="I37" s="65" t="s">
        <v>101</v>
      </c>
    </row>
    <row r="38" spans="1:9" s="45" customFormat="1" ht="18.75" x14ac:dyDescent="0.3">
      <c r="A38" s="66"/>
      <c r="B38" s="38"/>
      <c r="C38" s="67"/>
      <c r="D38" s="68"/>
      <c r="E38" s="37"/>
      <c r="F38" s="39">
        <v>1350</v>
      </c>
      <c r="G38" s="39">
        <f t="shared" si="5"/>
        <v>1350</v>
      </c>
      <c r="H38" s="44" t="s">
        <v>44</v>
      </c>
      <c r="I38" s="44" t="s">
        <v>102</v>
      </c>
    </row>
    <row r="39" spans="1:9" s="45" customFormat="1" ht="18.75" x14ac:dyDescent="0.3">
      <c r="A39" s="57"/>
      <c r="B39" s="41"/>
      <c r="C39" s="69"/>
      <c r="D39" s="58"/>
      <c r="E39" s="40"/>
      <c r="F39" s="59"/>
      <c r="G39" s="59"/>
      <c r="H39" s="100" t="s">
        <v>45</v>
      </c>
      <c r="I39" s="100"/>
    </row>
    <row r="40" spans="1:9" x14ac:dyDescent="0.35">
      <c r="A40" s="70" t="s">
        <v>56</v>
      </c>
      <c r="B40" s="47" t="s">
        <v>103</v>
      </c>
      <c r="C40" s="61">
        <v>500</v>
      </c>
      <c r="D40" s="64">
        <v>450</v>
      </c>
      <c r="E40" s="42" t="s">
        <v>42</v>
      </c>
      <c r="F40" s="62" t="s">
        <v>105</v>
      </c>
      <c r="G40" s="62" t="str">
        <f t="shared" ref="G40:G41" si="6">+F40</f>
        <v>สิชลโฆษณา</v>
      </c>
      <c r="H40" s="65" t="s">
        <v>43</v>
      </c>
      <c r="I40" s="65" t="s">
        <v>109</v>
      </c>
    </row>
    <row r="41" spans="1:9" x14ac:dyDescent="0.35">
      <c r="A41" s="66"/>
      <c r="B41" s="38" t="s">
        <v>104</v>
      </c>
      <c r="C41" s="67"/>
      <c r="D41" s="68"/>
      <c r="E41" s="37"/>
      <c r="F41" s="39">
        <v>450</v>
      </c>
      <c r="G41" s="39">
        <f t="shared" si="6"/>
        <v>450</v>
      </c>
      <c r="H41" s="44" t="s">
        <v>44</v>
      </c>
      <c r="I41" s="44" t="s">
        <v>77</v>
      </c>
    </row>
    <row r="42" spans="1:9" x14ac:dyDescent="0.35">
      <c r="A42" s="57"/>
      <c r="B42" s="41"/>
      <c r="C42" s="69"/>
      <c r="D42" s="58"/>
      <c r="E42" s="40"/>
      <c r="F42" s="59"/>
      <c r="G42" s="59"/>
      <c r="H42" s="100" t="s">
        <v>45</v>
      </c>
      <c r="I42" s="100"/>
    </row>
    <row r="43" spans="1:9" x14ac:dyDescent="0.35">
      <c r="A43" s="70" t="s">
        <v>57</v>
      </c>
      <c r="B43" s="47" t="s">
        <v>106</v>
      </c>
      <c r="C43" s="61">
        <v>2700</v>
      </c>
      <c r="D43" s="64">
        <v>2625</v>
      </c>
      <c r="E43" s="42" t="s">
        <v>42</v>
      </c>
      <c r="F43" s="62" t="s">
        <v>108</v>
      </c>
      <c r="G43" s="62" t="str">
        <f t="shared" ref="G43:G44" si="7">+F43</f>
        <v>สำฤทธิ์ สิชลแอร์ แอ่น เซอร์วิส</v>
      </c>
      <c r="H43" s="65" t="s">
        <v>43</v>
      </c>
      <c r="I43" s="65" t="s">
        <v>110</v>
      </c>
    </row>
    <row r="44" spans="1:9" x14ac:dyDescent="0.35">
      <c r="A44" s="66"/>
      <c r="B44" s="38" t="s">
        <v>107</v>
      </c>
      <c r="C44" s="67"/>
      <c r="D44" s="68"/>
      <c r="E44" s="37"/>
      <c r="F44" s="39">
        <v>2625</v>
      </c>
      <c r="G44" s="39">
        <f t="shared" si="7"/>
        <v>2625</v>
      </c>
      <c r="H44" s="44" t="s">
        <v>44</v>
      </c>
      <c r="I44" s="44" t="s">
        <v>77</v>
      </c>
    </row>
    <row r="45" spans="1:9" x14ac:dyDescent="0.35">
      <c r="A45" s="57"/>
      <c r="B45" s="41"/>
      <c r="C45" s="69"/>
      <c r="D45" s="58"/>
      <c r="E45" s="40"/>
      <c r="F45" s="59"/>
      <c r="G45" s="59"/>
      <c r="H45" s="100" t="s">
        <v>45</v>
      </c>
      <c r="I45" s="100"/>
    </row>
    <row r="46" spans="1:9" x14ac:dyDescent="0.35">
      <c r="A46" s="70" t="s">
        <v>58</v>
      </c>
      <c r="B46" s="47" t="s">
        <v>111</v>
      </c>
      <c r="C46" s="61">
        <v>500</v>
      </c>
      <c r="D46" s="64">
        <v>450</v>
      </c>
      <c r="E46" s="42" t="s">
        <v>42</v>
      </c>
      <c r="F46" s="62" t="s">
        <v>105</v>
      </c>
      <c r="G46" s="62" t="str">
        <f t="shared" ref="G46:G47" si="8">+F46</f>
        <v>สิชลโฆษณา</v>
      </c>
      <c r="H46" s="65" t="s">
        <v>43</v>
      </c>
      <c r="I46" s="65" t="s">
        <v>112</v>
      </c>
    </row>
    <row r="47" spans="1:9" x14ac:dyDescent="0.35">
      <c r="A47" s="66"/>
      <c r="B47" s="38"/>
      <c r="C47" s="67"/>
      <c r="D47" s="68"/>
      <c r="E47" s="37"/>
      <c r="F47" s="39">
        <v>450</v>
      </c>
      <c r="G47" s="39">
        <f t="shared" si="8"/>
        <v>450</v>
      </c>
      <c r="H47" s="44" t="s">
        <v>44</v>
      </c>
      <c r="I47" s="44" t="s">
        <v>85</v>
      </c>
    </row>
    <row r="48" spans="1:9" x14ac:dyDescent="0.35">
      <c r="A48" s="57"/>
      <c r="B48" s="41"/>
      <c r="C48" s="69"/>
      <c r="D48" s="58"/>
      <c r="E48" s="40"/>
      <c r="F48" s="59"/>
      <c r="G48" s="59"/>
      <c r="H48" s="100" t="s">
        <v>45</v>
      </c>
      <c r="I48" s="100"/>
    </row>
    <row r="49" spans="1:9" x14ac:dyDescent="0.35">
      <c r="A49" s="70" t="s">
        <v>60</v>
      </c>
      <c r="B49" s="47" t="s">
        <v>113</v>
      </c>
      <c r="C49" s="61">
        <v>7280</v>
      </c>
      <c r="D49" s="64">
        <v>7280</v>
      </c>
      <c r="E49" s="42" t="s">
        <v>42</v>
      </c>
      <c r="F49" s="62" t="s">
        <v>100</v>
      </c>
      <c r="G49" s="62" t="str">
        <f t="shared" ref="G49:G50" si="9">+F49</f>
        <v>อนันชัยสิชลกลการ</v>
      </c>
      <c r="H49" s="65" t="s">
        <v>43</v>
      </c>
      <c r="I49" s="65" t="s">
        <v>114</v>
      </c>
    </row>
    <row r="50" spans="1:9" x14ac:dyDescent="0.35">
      <c r="A50" s="66"/>
      <c r="B50" s="38"/>
      <c r="C50" s="67"/>
      <c r="D50" s="68"/>
      <c r="E50" s="37"/>
      <c r="F50" s="39">
        <v>7280</v>
      </c>
      <c r="G50" s="39">
        <f t="shared" si="9"/>
        <v>7280</v>
      </c>
      <c r="H50" s="44" t="s">
        <v>44</v>
      </c>
      <c r="I50" s="44" t="s">
        <v>102</v>
      </c>
    </row>
    <row r="51" spans="1:9" x14ac:dyDescent="0.35">
      <c r="A51" s="57"/>
      <c r="B51" s="113"/>
      <c r="C51" s="69"/>
      <c r="D51" s="58"/>
      <c r="E51" s="40"/>
      <c r="F51" s="59"/>
      <c r="G51" s="59"/>
      <c r="H51" s="100" t="s">
        <v>45</v>
      </c>
      <c r="I51" s="100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SheetLayoutView="100" workbookViewId="0">
      <selection activeCell="G12" sqref="G12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27" t="s">
        <v>11</v>
      </c>
      <c r="B1" s="127"/>
      <c r="C1" s="127"/>
      <c r="D1" s="127"/>
      <c r="E1" s="127"/>
      <c r="F1" s="127"/>
      <c r="G1" s="127"/>
      <c r="H1" s="127"/>
    </row>
    <row r="2" spans="1:10" s="24" customFormat="1" x14ac:dyDescent="0.35">
      <c r="A2" s="127" t="s">
        <v>115</v>
      </c>
      <c r="B2" s="127"/>
      <c r="C2" s="127"/>
      <c r="D2" s="127"/>
      <c r="E2" s="127"/>
      <c r="F2" s="127"/>
      <c r="G2" s="127"/>
      <c r="H2" s="127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81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81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81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81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55</v>
      </c>
      <c r="D11" s="14">
        <f>+Sheet1!C7+Sheet1!C10+Sheet1!C13+Sheet1!C16+Sheet1!C19+Sheet1!C22+Sheet1!C25+Sheet1!C28+Sheet1!C31+Sheet1!C34+Sheet1!C37</f>
        <v>393169.48000000004</v>
      </c>
      <c r="E11" s="23">
        <f>+Sheet1!D7+Sheet1!D10+Sheet1!D13+Sheet1!D16+Sheet1!D19+Sheet1!D22+Sheet1!D25+Sheet1!D28+Sheet1!D31+Sheet1!D34+Sheet1!D37</f>
        <v>387192.48000000004</v>
      </c>
      <c r="F11" s="14">
        <f>+Sheet1!G8+Sheet1!G11+Sheet1!G14+Sheet1!G17+Sheet1!G20+Sheet1!G23+Sheet1!G26+Sheet1!G29+Sheet1!G32+Sheet1!G35+Sheet1!G38</f>
        <v>387192.48000000004</v>
      </c>
      <c r="G11" s="82">
        <f>+D11-E11</f>
        <v>5977</v>
      </c>
      <c r="H11" s="16"/>
    </row>
    <row r="12" spans="1:10" x14ac:dyDescent="0.35">
      <c r="A12" s="12">
        <v>6</v>
      </c>
      <c r="B12" s="13" t="s">
        <v>17</v>
      </c>
      <c r="C12" s="11" t="s">
        <v>46</v>
      </c>
      <c r="D12" s="14">
        <f>+Sheet1!C40+Sheet1!C43+Sheet1!C46+Sheet1!C49</f>
        <v>10980</v>
      </c>
      <c r="E12" s="23">
        <f>+Sheet1!D40+Sheet1!D43+Sheet1!D46+Sheet1!D49</f>
        <v>10805</v>
      </c>
      <c r="F12" s="14">
        <f>+Sheet1!G41+Sheet1!G44+Sheet1!G47+Sheet1!G50</f>
        <v>10805</v>
      </c>
      <c r="G12" s="108">
        <f>+D12-E12</f>
        <v>175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14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4" t="str">
        <f>+D14</f>
        <v xml:space="preserve"> -</v>
      </c>
      <c r="F14" s="14" t="str">
        <f>+E14</f>
        <v xml:space="preserve"> -</v>
      </c>
      <c r="G14" s="114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02" t="s">
        <v>13</v>
      </c>
      <c r="F15" s="14" t="s">
        <v>13</v>
      </c>
      <c r="G15" s="83" t="s">
        <v>0</v>
      </c>
      <c r="H15" s="16"/>
    </row>
    <row r="16" spans="1:10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07" t="s">
        <v>0</v>
      </c>
      <c r="H16" s="26"/>
    </row>
    <row r="17" spans="2:8" x14ac:dyDescent="0.35">
      <c r="B17" s="1" t="s">
        <v>116</v>
      </c>
    </row>
    <row r="18" spans="2:8" x14ac:dyDescent="0.35">
      <c r="B18" s="1" t="s">
        <v>117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6" t="s">
        <v>15</v>
      </c>
      <c r="F21" s="126"/>
      <c r="G21" s="126"/>
      <c r="H21" s="126"/>
    </row>
    <row r="22" spans="2:8" ht="23.25" customHeight="1" x14ac:dyDescent="0.35">
      <c r="E22" s="126" t="s">
        <v>50</v>
      </c>
      <c r="F22" s="126"/>
      <c r="G22" s="126"/>
      <c r="H22" s="126"/>
    </row>
    <row r="23" spans="2:8" ht="23.25" customHeight="1" x14ac:dyDescent="0.35">
      <c r="E23" s="126" t="s">
        <v>14</v>
      </c>
      <c r="F23" s="126"/>
      <c r="G23" s="126"/>
      <c r="H23" s="126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2022-08-15T04:07:10Z</cp:lastPrinted>
  <dcterms:created xsi:type="dcterms:W3CDTF">2006-08-30T06:08:37Z</dcterms:created>
  <dcterms:modified xsi:type="dcterms:W3CDTF">2022-08-15T04:07:11Z</dcterms:modified>
</cp:coreProperties>
</file>