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ข้อมูลย้าย 16-08-61\D\รายงาน สขร.ประจำเดือน\สขร. 1 สรุปผลการดำเนินงาน\"/>
    </mc:Choice>
  </mc:AlternateContent>
  <bookViews>
    <workbookView xWindow="0" yWindow="0" windowWidth="20490" windowHeight="9075" tabRatio="383"/>
  </bookViews>
  <sheets>
    <sheet name="Sheet1" sheetId="15" r:id="rId1"/>
    <sheet name="Sheet2" sheetId="9" r:id="rId2"/>
    <sheet name="Sheet3" sheetId="16" r:id="rId3"/>
  </sheets>
  <definedNames>
    <definedName name="_xlnm.Print_Area" localSheetId="0">Sheet1!$A$37:$I$63</definedName>
    <definedName name="_xlnm.Print_Titles" localSheetId="0">Sheet1!$4:$6</definedName>
  </definedNames>
  <calcPr calcId="152511"/>
</workbook>
</file>

<file path=xl/calcChain.xml><?xml version="1.0" encoding="utf-8"?>
<calcChain xmlns="http://schemas.openxmlformats.org/spreadsheetml/2006/main">
  <c r="F12" i="9" l="1"/>
  <c r="F11" i="9"/>
  <c r="E12" i="9"/>
  <c r="E11" i="9"/>
  <c r="D12" i="9"/>
  <c r="D11" i="9"/>
  <c r="G62" i="15"/>
  <c r="G61" i="15"/>
  <c r="G59" i="15"/>
  <c r="G58" i="15"/>
  <c r="G56" i="15"/>
  <c r="G55" i="15"/>
  <c r="G53" i="15"/>
  <c r="G52" i="15"/>
  <c r="G50" i="15"/>
  <c r="G49" i="15"/>
  <c r="D7" i="15"/>
  <c r="G47" i="15" l="1"/>
  <c r="G46" i="15"/>
  <c r="G44" i="15"/>
  <c r="G43" i="15"/>
  <c r="G41" i="15"/>
  <c r="G40" i="15"/>
  <c r="G38" i="15"/>
  <c r="G37" i="15"/>
  <c r="G35" i="15" l="1"/>
  <c r="G34" i="15"/>
  <c r="G32" i="15" l="1"/>
  <c r="G31" i="15"/>
  <c r="G29" i="15"/>
  <c r="G28" i="15"/>
  <c r="G26" i="15"/>
  <c r="G25" i="15"/>
  <c r="G8" i="15" l="1"/>
  <c r="G17" i="15" l="1"/>
  <c r="G16" i="15"/>
  <c r="G11" i="9" l="1"/>
  <c r="E10" i="15"/>
  <c r="G11" i="15"/>
  <c r="G10" i="15"/>
  <c r="G12" i="9" l="1"/>
  <c r="G19" i="15" l="1"/>
  <c r="G20" i="15"/>
  <c r="G13" i="15"/>
  <c r="G14" i="15"/>
  <c r="G23" i="15" l="1"/>
  <c r="G22" i="15"/>
  <c r="G7" i="15" l="1"/>
  <c r="E7" i="9" l="1"/>
  <c r="F7" i="9"/>
  <c r="E8" i="9"/>
  <c r="F8" i="9"/>
  <c r="E13" i="9"/>
  <c r="F13" i="9" s="1"/>
</calcChain>
</file>

<file path=xl/sharedStrings.xml><?xml version="1.0" encoding="utf-8"?>
<sst xmlns="http://schemas.openxmlformats.org/spreadsheetml/2006/main" count="265" uniqueCount="140">
  <si>
    <t xml:space="preserve"> -</t>
  </si>
  <si>
    <t>ลำดับที่</t>
  </si>
  <si>
    <t>วิธีการจัดซื้อจัดจ้าง</t>
  </si>
  <si>
    <t>จำนวนโครงการ</t>
  </si>
  <si>
    <t>รวมราคากลาง</t>
  </si>
  <si>
    <t>รวมราคาที่พิจารณา</t>
  </si>
  <si>
    <t>คัดเลือก</t>
  </si>
  <si>
    <t>วงเงินต่ำหรือสูง</t>
  </si>
  <si>
    <t>กว่าราคากลาง</t>
  </si>
  <si>
    <t xml:space="preserve"> (+ สูง)     (-ต่ำกว่า)</t>
  </si>
  <si>
    <t>หมายเหตุ</t>
  </si>
  <si>
    <t>งบหน้าสรุปผลการพิจารณาการจัดซื้อจัดจ้างขององค์การบริหารส่วนตำบลฉลอง</t>
  </si>
  <si>
    <t xml:space="preserve">                    ไม่ได้นำข้อมูลเกี่ยวกับการจัดซื้อจัดจ้างตามแบบ  สขร.๑  เผยแพร่   เหตุเพราะ   ..........................................................................................</t>
  </si>
  <si>
    <t>-</t>
  </si>
  <si>
    <t>ปลัดองค์การบริหารส่วนตำบลฉลอง</t>
  </si>
  <si>
    <t>(ลงชื่อ)..................................................ผู้รายงาน</t>
  </si>
  <si>
    <t>รวมวงเงินที่จัดซื้อจัดจ้าง</t>
  </si>
  <si>
    <t xml:space="preserve"> จัดจ้างโดยวิธีเฉพาะเจาะจง</t>
  </si>
  <si>
    <t xml:space="preserve"> จัดซื้อโดยวิธีการคัดเลือก</t>
  </si>
  <si>
    <t xml:space="preserve"> จัดจ้างโดยวิธีการคัดเลือก</t>
  </si>
  <si>
    <t xml:space="preserve"> จัดซื้อโดยวิธีประกาศเชิญชวนทั่วไป</t>
  </si>
  <si>
    <t xml:space="preserve"> จัดจ้างโดยวิธีประกาศเชิญชวนทั่วไป</t>
  </si>
  <si>
    <t xml:space="preserve"> จัดซื้อโดยวิธีเฉพาะเจาะจง</t>
  </si>
  <si>
    <t xml:space="preserve"> จัดซื้อโดยวิธีตลาดอิเล็กทรอนิกส์</t>
  </si>
  <si>
    <t xml:space="preserve"> จัดจ้างโดยวิธีตลาดอิเล็กทรอนิกส์</t>
  </si>
  <si>
    <t xml:space="preserve"> จัดซื้อโดยวิธีประกวดราคาอิเล็กทรอนิกส์</t>
  </si>
  <si>
    <t xml:space="preserve"> จัดจ้างโดยวิธีประกวดราคาอิเล็กทรอนิกส์</t>
  </si>
  <si>
    <t>องค์การบริหารส่วนตำบลฉลอง อำเภอสิชล จังหวัดนครศรีธรรมราช</t>
  </si>
  <si>
    <t>ลำดับ</t>
  </si>
  <si>
    <t>งานที่จัดซื้อหรือจัดจ้าง</t>
  </si>
  <si>
    <t>วงเงินที่จะซื้อ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</si>
  <si>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</si>
  <si>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</si>
  <si>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</si>
  <si>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ผู้ได้รับการคัดเลือกและราคาที่</t>
  </si>
  <si>
    <t>เหตุผลที่คัดเลือกโดยสรุป</t>
  </si>
  <si>
    <t>เลขที่และวันที่ของสัญญา</t>
  </si>
  <si>
    <t>ที่</t>
  </si>
  <si>
    <t>และราคาที่เสนอ</t>
  </si>
  <si>
    <t>ตกลงซื้อหรือจ้าง</t>
  </si>
  <si>
    <t>หรือข้อตกลงในการซื้อ</t>
  </si>
  <si>
    <t>หรือจ้าง</t>
  </si>
  <si>
    <t>เฉพาะเจาะจง</t>
  </si>
  <si>
    <t xml:space="preserve"> -  คุณสมบัติครบถ้วน  </t>
  </si>
  <si>
    <t xml:space="preserve"> -  เสนอราคาไม่เกินวงเงิน</t>
  </si>
  <si>
    <t xml:space="preserve">     และงบประมาณ</t>
  </si>
  <si>
    <t>4</t>
  </si>
  <si>
    <t>5</t>
  </si>
  <si>
    <t>3</t>
  </si>
  <si>
    <t>6</t>
  </si>
  <si>
    <t>(นางสุมิตรา  รักบำรุง)</t>
  </si>
  <si>
    <t>7</t>
  </si>
  <si>
    <t>8</t>
  </si>
  <si>
    <t>9</t>
  </si>
  <si>
    <t>จ้างตรวจเช็คและซ่อมแซมรถตักหน้า-ขุดหลัง หมายเลขทะเบียน</t>
  </si>
  <si>
    <t>10</t>
  </si>
  <si>
    <t>นครอุปกรณ์การแพทย์</t>
  </si>
  <si>
    <t>อนันชัยสิชลกลการ</t>
  </si>
  <si>
    <t>สรุปผลการดำเนินการจัดซื้อจัดจ้างในรอบเดือนเมษายน 2565</t>
  </si>
  <si>
    <t>หจก.จิตติภัณฑ์ วัสดุก่อสร้าง</t>
  </si>
  <si>
    <t>สิชลโฆษณา</t>
  </si>
  <si>
    <t>11</t>
  </si>
  <si>
    <t>ตค 1867 นครศรีธรรมราช</t>
  </si>
  <si>
    <t>12</t>
  </si>
  <si>
    <t>13</t>
  </si>
  <si>
    <t>14</t>
  </si>
  <si>
    <t>วันที่  2  เดือน มิถุนายน พ.ศ. 2565</t>
  </si>
  <si>
    <t>ซื้อวัสดุก่อสร้าง หินคลุก 700 ลบ.ม. และหินท้ายราง 200 ลบ.ม.</t>
  </si>
  <si>
    <t>ใบสั่งซื้อ เลขที่ CNTR-00093/65</t>
  </si>
  <si>
    <t>ลว. 9 พ.ค. 65</t>
  </si>
  <si>
    <t>ซื้อวัสดุสำนักงานกองช่าง จำนวน 11 รายการ</t>
  </si>
  <si>
    <t>ธันยาการต์ธุรกิจ</t>
  </si>
  <si>
    <t>ใบสั่งซื้อ เลขที่ CNTR-00094/65</t>
  </si>
  <si>
    <t>ซื้อกระเบื้องสำหรับช่วยเหลือประชาชนที่ได้รับความเดือดร้อนจาก</t>
  </si>
  <si>
    <t>สาธารณภัย</t>
  </si>
  <si>
    <t>หจก.ปิยะภัณฑ์ (ก้าว)</t>
  </si>
  <si>
    <t>ใบสั่งซื้อ เลขที่ CNTR-00099/65</t>
  </si>
  <si>
    <t>ลว. 12 พ.ค. 65</t>
  </si>
  <si>
    <t>ซื้อดินปลูก สำหรับโครงการ รวมพลังมวลชนคนทำดี กิจกรรมวัน</t>
  </si>
  <si>
    <t>ต้นไม้ประจำปีของชาติ พ.ศ.2565</t>
  </si>
  <si>
    <t>หจก.แม็กซ์ซิมัส บิสซิเนส</t>
  </si>
  <si>
    <t>ใบสั่งซื้อ เลขที่ CNTR-00105/65</t>
  </si>
  <si>
    <t>ลว. 17 พ.ค. 65</t>
  </si>
  <si>
    <t>ใบสั่งซื้อ เลขที่ CNTR-00106/65</t>
  </si>
  <si>
    <t>ลว. 20 พ.ค. 65</t>
  </si>
  <si>
    <t>ซื้อวัสดุวิทยาศาสตร์หรือการแพทย์ เพื่อป้องกันโรคติดเชื้อไวรัส</t>
  </si>
  <si>
    <t>โคโรนา 2016 (COVID--19)</t>
  </si>
  <si>
    <t>ใบสั่งซื้อ เลขที่ CNTR-00108/65</t>
  </si>
  <si>
    <t>ลว. 27 พ.ค. 65</t>
  </si>
  <si>
    <t>จ้างจัดสถานที่เพื่อจัดกิจกรรมเฉลิมพระเกียรติฯ</t>
  </si>
  <si>
    <t>นายประทีป มะโนวงศ์</t>
  </si>
  <si>
    <t>ใบสั่งจ้าง เลขที่ CNTR-00095/65</t>
  </si>
  <si>
    <t>ใบสั่งจ้าง เลขที่ CNTR-00092/65</t>
  </si>
  <si>
    <t>ลว. 6 พ.ค. 65</t>
  </si>
  <si>
    <t>จ้างตรวจเช็คและซ่อมแซมรถยนต์ส่วนกลาง หมายเลขทะเบียน กง</t>
  </si>
  <si>
    <t>9261 นศ</t>
  </si>
  <si>
    <t>ร้านท่าหินการยางและรถยก</t>
  </si>
  <si>
    <t>ใบสั่งจ้าง เลขที่ CNTR-00096/65</t>
  </si>
  <si>
    <t>ลว. 10 พ.ค. 65</t>
  </si>
  <si>
    <t>จ้างทำป้ายประชาสัมพันธ์สำหรับโครงการรวมพลังมวลชนคนทำดี</t>
  </si>
  <si>
    <t>กิจกรรมวันต้นไม้ประจำปี ของชาติ พ.ศ.2565</t>
  </si>
  <si>
    <t>ใบสั่งจ้าง เลขที่ CNTR-00103/65</t>
  </si>
  <si>
    <t>จ้างทำอาหารและเครื่องดื่มสำหรับโครงการรวมพลังมวลชนคนทำดี</t>
  </si>
  <si>
    <t>นางสาวเมทินี โพธิ์ทอง</t>
  </si>
  <si>
    <t>ใบสั่งจ้าง เลขที่ CNTR-00104/65</t>
  </si>
  <si>
    <t>จ้างทำป้ายไวนิลสำหรับโครงการจัดเวทีประชาคมระดับตำบลฯ</t>
  </si>
  <si>
    <t>ใบสั่งจ้าง เลขที่ CNTR-00107/65</t>
  </si>
  <si>
    <t>ลว. 26 พ.ค. 65</t>
  </si>
  <si>
    <t>จ้างทำป้ายไวนิลพระฉายาลักษณ์สมเด็จพระนางเจ้าฯ พระบรม</t>
  </si>
  <si>
    <t>ราชินี</t>
  </si>
  <si>
    <t>ใบสั่งจ้าง เลขที่ CNTR-00109/65</t>
  </si>
  <si>
    <t>ลว. 31 พ.ค. 65</t>
  </si>
  <si>
    <t>จ้างเหมาเครื่องจักร รถแบ็คโฮ ซ่อมแซมถนนสาธารณะที่ได้รับความ</t>
  </si>
  <si>
    <t>เสียหายจากอุทกภัย</t>
  </si>
  <si>
    <t>นายภากร โชติชุติหิรัญ</t>
  </si>
  <si>
    <t>สัญญาจ้าง เลขที่ CNTR-00091/65</t>
  </si>
  <si>
    <t>ลว. 3 พ.ค. 65</t>
  </si>
  <si>
    <t>15</t>
  </si>
  <si>
    <t xml:space="preserve">จ้างก่อสร้างถนนคอนกรีตเสริมเหล็ก สายซอยมิยาซาว่า-ทุ่งพังกำ </t>
  </si>
  <si>
    <t>หมู่ที่ 8 ตำบลฉลอง</t>
  </si>
  <si>
    <t>บ.ปรีชาวัสดุภัณฑ์ จำกัด</t>
  </si>
  <si>
    <t>สัญญาจ้าง เลขที่ CNTR-00097/65</t>
  </si>
  <si>
    <t>จ้างก่อสร้างถนนคอนกรีตเสริมเหล็ก สายราชปราศรัย หมู่ที่ 9</t>
  </si>
  <si>
    <t>ตำบลฉลอง</t>
  </si>
  <si>
    <t>สัญญาจ้าง เลขที่ CNTR-00098/65</t>
  </si>
  <si>
    <t>16</t>
  </si>
  <si>
    <t>17</t>
  </si>
  <si>
    <t>จ้างก่อสร้างถนนคอนกรีตเสริมเหล็ก สายใสตึก-จดเขตตำบลทุ่งปรัง</t>
  </si>
  <si>
    <t>หมู่ที่ 3 ตำบลฉลอง</t>
  </si>
  <si>
    <t>สัญญาจ้าง เลขที่ CNTR-00100/65</t>
  </si>
  <si>
    <t>18</t>
  </si>
  <si>
    <t>จ้างก่อสร้างคูระบายน้ำ บ้านนายฉลอง-คูชลประทาน หมู่ที่ 6</t>
  </si>
  <si>
    <t>สัญญาจ้าง เลขที่ CNTR-00101/65</t>
  </si>
  <si>
    <t>19</t>
  </si>
  <si>
    <t>จ้างก่อสร้างถนนคอนกรีตเสริมเหล็ก สายซอยบ้านนายสุเทพ-นาย</t>
  </si>
  <si>
    <t>น้อม หมู่ที่ 7 ตำบลฉลอง</t>
  </si>
  <si>
    <t>สัญญาจ้าง เลขที่ CNTR-00102/65</t>
  </si>
  <si>
    <t>ประจำเดือนพฤษภาคม  2565</t>
  </si>
  <si>
    <t>ได้นำข้อมูลเกี่ยวกับการจัดซื้อจัดจ้างตามแบบ  สขร.๑   ( ประจำเดือนพฤษภาคม 2565)</t>
  </si>
  <si>
    <t xml:space="preserve">                    เผยแพร่  เมื่อวันที่ 2 มิถุนายน 2565  โดยวิธีปิดประกาศ  และที่เว็บไซต์ www.chalong.go.th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</si>
</sst>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#,##0_);[Red]\(#,##0\)"/>
    <numFmt numFmtId="188" formatCode="#,##0.00;[Red]#,##0.00"/>
    <numFmt numFmtId="189" formatCode="#,##0.00_);\(#,##0.00\)"/>
  </numFmts>
  <fonts count="9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6"/>
      <name val="TH SarabunPSK"/>
      <family val="2"/>
    </font>
    <font>
      <sz val="15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7">
    <xf numFmtId="0" fontId="0" fillId="0" borderId="0" xfId="0"/>
    <xf numFmtId="0" fontId="3" fillId="0" borderId="0" xfId="0" applyFont="1"/>
    <xf numFmtId="43" fontId="3" fillId="0" borderId="0" xfId="1" applyFont="1"/>
    <xf numFmtId="0" fontId="3" fillId="0" borderId="1" xfId="0" applyFont="1" applyBorder="1" applyAlignment="1">
      <alignment horizontal="center"/>
    </xf>
    <xf numFmtId="43" fontId="3" fillId="0" borderId="1" xfId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3" fontId="3" fillId="0" borderId="2" xfId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3" fontId="3" fillId="0" borderId="3" xfId="1" applyFont="1" applyBorder="1" applyAlignment="1">
      <alignment horizontal="center"/>
    </xf>
    <xf numFmtId="0" fontId="3" fillId="0" borderId="4" xfId="0" quotePrefix="1" applyFont="1" applyBorder="1" applyAlignment="1">
      <alignment horizontal="center"/>
    </xf>
    <xf numFmtId="0" fontId="3" fillId="0" borderId="4" xfId="0" applyFont="1" applyBorder="1"/>
    <xf numFmtId="49" fontId="3" fillId="0" borderId="5" xfId="0" applyNumberFormat="1" applyFont="1" applyBorder="1" applyAlignment="1">
      <alignment horizontal="center"/>
    </xf>
    <xf numFmtId="0" fontId="3" fillId="0" borderId="5" xfId="0" quotePrefix="1" applyFont="1" applyBorder="1" applyAlignment="1">
      <alignment horizontal="center"/>
    </xf>
    <xf numFmtId="0" fontId="3" fillId="0" borderId="5" xfId="0" applyFont="1" applyBorder="1"/>
    <xf numFmtId="43" fontId="3" fillId="0" borderId="5" xfId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5" xfId="0" applyFont="1" applyBorder="1"/>
    <xf numFmtId="0" fontId="3" fillId="0" borderId="6" xfId="0" quotePrefix="1" applyFont="1" applyBorder="1" applyAlignment="1">
      <alignment horizontal="center"/>
    </xf>
    <xf numFmtId="0" fontId="3" fillId="0" borderId="5" xfId="0" applyNumberFormat="1" applyFont="1" applyBorder="1" applyAlignment="1">
      <alignment horizontal="center"/>
    </xf>
    <xf numFmtId="0" fontId="3" fillId="0" borderId="0" xfId="0" applyNumberFormat="1" applyFont="1"/>
    <xf numFmtId="0" fontId="3" fillId="0" borderId="1" xfId="0" applyNumberFormat="1" applyFont="1" applyBorder="1" applyAlignment="1">
      <alignment horizontal="center"/>
    </xf>
    <xf numFmtId="0" fontId="3" fillId="0" borderId="2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/>
    </xf>
    <xf numFmtId="43" fontId="3" fillId="0" borderId="5" xfId="0" applyNumberFormat="1" applyFont="1" applyBorder="1" applyAlignment="1">
      <alignment horizontal="center"/>
    </xf>
    <xf numFmtId="0" fontId="3" fillId="0" borderId="0" xfId="0" applyFont="1" applyBorder="1"/>
    <xf numFmtId="43" fontId="3" fillId="0" borderId="5" xfId="1" quotePrefix="1" applyFont="1" applyFill="1" applyBorder="1" applyAlignment="1">
      <alignment horizontal="center"/>
    </xf>
    <xf numFmtId="0" fontId="5" fillId="0" borderId="6" xfId="0" applyFont="1" applyBorder="1"/>
    <xf numFmtId="0" fontId="3" fillId="0" borderId="5" xfId="1" applyNumberFormat="1" applyFont="1" applyFill="1" applyBorder="1" applyAlignment="1">
      <alignment horizontal="center"/>
    </xf>
    <xf numFmtId="0" fontId="3" fillId="0" borderId="5" xfId="1" applyNumberFormat="1" applyFont="1" applyBorder="1" applyAlignment="1">
      <alignment horizontal="center"/>
    </xf>
    <xf numFmtId="0" fontId="4" fillId="0" borderId="6" xfId="0" applyFont="1" applyBorder="1"/>
    <xf numFmtId="43" fontId="3" fillId="0" borderId="0" xfId="0" applyNumberFormat="1" applyFont="1"/>
    <xf numFmtId="43" fontId="3" fillId="0" borderId="6" xfId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0" fontId="3" fillId="0" borderId="0" xfId="0" applyFont="1" applyFill="1"/>
    <xf numFmtId="3" fontId="3" fillId="0" borderId="0" xfId="0" applyNumberFormat="1" applyFont="1"/>
    <xf numFmtId="0" fontId="4" fillId="0" borderId="0" xfId="0" applyFont="1"/>
    <xf numFmtId="0" fontId="7" fillId="0" borderId="2" xfId="0" applyFont="1" applyBorder="1" applyAlignment="1">
      <alignment horizontal="center"/>
    </xf>
    <xf numFmtId="0" fontId="8" fillId="0" borderId="5" xfId="0" applyFont="1" applyFill="1" applyBorder="1" applyAlignment="1">
      <alignment horizontal="center"/>
    </xf>
    <xf numFmtId="0" fontId="8" fillId="0" borderId="5" xfId="0" applyFont="1" applyBorder="1" applyAlignment="1">
      <alignment horizontal="left"/>
    </xf>
    <xf numFmtId="4" fontId="8" fillId="0" borderId="5" xfId="0" applyNumberFormat="1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6" xfId="0" applyFont="1" applyBorder="1" applyAlignment="1">
      <alignment horizontal="left"/>
    </xf>
    <xf numFmtId="0" fontId="8" fillId="0" borderId="4" xfId="0" applyFont="1" applyFill="1" applyBorder="1" applyAlignment="1">
      <alignment horizontal="center"/>
    </xf>
    <xf numFmtId="0" fontId="8" fillId="0" borderId="0" xfId="0" applyFont="1" applyFill="1"/>
    <xf numFmtId="0" fontId="8" fillId="0" borderId="5" xfId="0" applyFont="1" applyFill="1" applyBorder="1"/>
    <xf numFmtId="0" fontId="8" fillId="0" borderId="0" xfId="0" applyFont="1"/>
    <xf numFmtId="0" fontId="8" fillId="0" borderId="6" xfId="0" applyFont="1" applyBorder="1"/>
    <xf numFmtId="0" fontId="8" fillId="0" borderId="4" xfId="0" applyFont="1" applyBorder="1" applyAlignment="1">
      <alignment horizontal="left"/>
    </xf>
    <xf numFmtId="4" fontId="8" fillId="0" borderId="4" xfId="0" applyNumberFormat="1" applyFont="1" applyBorder="1" applyAlignment="1">
      <alignment horizontal="center"/>
    </xf>
    <xf numFmtId="4" fontId="8" fillId="0" borderId="9" xfId="0" applyNumberFormat="1" applyFont="1" applyFill="1" applyBorder="1" applyAlignment="1">
      <alignment horizontal="center"/>
    </xf>
    <xf numFmtId="0" fontId="8" fillId="0" borderId="9" xfId="0" applyFont="1" applyBorder="1" applyAlignment="1">
      <alignment horizontal="left"/>
    </xf>
    <xf numFmtId="0" fontId="8" fillId="0" borderId="8" xfId="0" applyFont="1" applyBorder="1"/>
    <xf numFmtId="43" fontId="8" fillId="0" borderId="9" xfId="1" applyFont="1" applyFill="1" applyBorder="1" applyAlignment="1">
      <alignment horizontal="center"/>
    </xf>
    <xf numFmtId="0" fontId="8" fillId="0" borderId="9" xfId="0" applyFont="1" applyFill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8" fillId="0" borderId="0" xfId="0" applyFont="1" applyFill="1" applyBorder="1"/>
    <xf numFmtId="0" fontId="7" fillId="0" borderId="7" xfId="0" applyFont="1" applyFill="1" applyBorder="1" applyAlignment="1">
      <alignment horizontal="center"/>
    </xf>
    <xf numFmtId="59" fontId="8" fillId="0" borderId="6" xfId="0" applyNumberFormat="1" applyFont="1" applyFill="1" applyBorder="1" applyAlignment="1">
      <alignment horizontal="center"/>
    </xf>
    <xf numFmtId="43" fontId="8" fillId="0" borderId="6" xfId="1" applyFont="1" applyFill="1" applyBorder="1" applyAlignment="1">
      <alignment horizontal="center"/>
    </xf>
    <xf numFmtId="4" fontId="8" fillId="0" borderId="6" xfId="0" applyNumberFormat="1" applyFont="1" applyFill="1" applyBorder="1" applyAlignment="1">
      <alignment horizontal="center"/>
    </xf>
    <xf numFmtId="59" fontId="8" fillId="0" borderId="9" xfId="0" applyNumberFormat="1" applyFont="1" applyFill="1" applyBorder="1" applyAlignment="1">
      <alignment horizontal="center"/>
    </xf>
    <xf numFmtId="188" fontId="8" fillId="0" borderId="4" xfId="0" applyNumberFormat="1" applyFont="1" applyFill="1" applyBorder="1" applyAlignment="1">
      <alignment horizontal="center"/>
    </xf>
    <xf numFmtId="4" fontId="8" fillId="0" borderId="4" xfId="0" applyNumberFormat="1" applyFont="1" applyFill="1" applyBorder="1" applyAlignment="1">
      <alignment horizontal="center"/>
    </xf>
    <xf numFmtId="0" fontId="8" fillId="0" borderId="4" xfId="0" applyFont="1" applyFill="1" applyBorder="1" applyAlignment="1">
      <alignment horizontal="left"/>
    </xf>
    <xf numFmtId="43" fontId="8" fillId="0" borderId="4" xfId="1" applyFont="1" applyFill="1" applyBorder="1" applyAlignment="1">
      <alignment horizontal="center"/>
    </xf>
    <xf numFmtId="0" fontId="8" fillId="0" borderId="4" xfId="0" applyFont="1" applyFill="1" applyBorder="1"/>
    <xf numFmtId="59" fontId="8" fillId="0" borderId="5" xfId="0" applyNumberFormat="1" applyFont="1" applyFill="1" applyBorder="1" applyAlignment="1">
      <alignment horizontal="center"/>
    </xf>
    <xf numFmtId="188" fontId="8" fillId="0" borderId="5" xfId="0" applyNumberFormat="1" applyFont="1" applyFill="1" applyBorder="1" applyAlignment="1">
      <alignment horizontal="center"/>
    </xf>
    <xf numFmtId="43" fontId="8" fillId="0" borderId="5" xfId="1" applyFont="1" applyFill="1" applyBorder="1" applyAlignment="1">
      <alignment horizontal="center"/>
    </xf>
    <xf numFmtId="188" fontId="8" fillId="0" borderId="6" xfId="0" applyNumberFormat="1" applyFont="1" applyFill="1" applyBorder="1" applyAlignment="1">
      <alignment horizontal="center"/>
    </xf>
    <xf numFmtId="49" fontId="8" fillId="0" borderId="4" xfId="0" applyNumberFormat="1" applyFont="1" applyFill="1" applyBorder="1" applyAlignment="1">
      <alignment horizontal="center"/>
    </xf>
    <xf numFmtId="188" fontId="8" fillId="0" borderId="9" xfId="0" applyNumberFormat="1" applyFont="1" applyFill="1" applyBorder="1" applyAlignment="1">
      <alignment horizontal="center"/>
    </xf>
    <xf numFmtId="0" fontId="7" fillId="0" borderId="12" xfId="0" applyFont="1" applyFill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1" xfId="0" applyFont="1" applyFill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3" fontId="3" fillId="0" borderId="5" xfId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187" fontId="3" fillId="0" borderId="5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left"/>
    </xf>
    <xf numFmtId="188" fontId="8" fillId="0" borderId="2" xfId="0" applyNumberFormat="1" applyFont="1" applyFill="1" applyBorder="1" applyAlignment="1">
      <alignment horizontal="center"/>
    </xf>
    <xf numFmtId="43" fontId="8" fillId="0" borderId="2" xfId="1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4" fontId="8" fillId="0" borderId="2" xfId="0" applyNumberFormat="1" applyFont="1" applyFill="1" applyBorder="1" applyAlignment="1">
      <alignment horizontal="center"/>
    </xf>
    <xf numFmtId="188" fontId="8" fillId="0" borderId="3" xfId="0" applyNumberFormat="1" applyFont="1" applyFill="1" applyBorder="1" applyAlignment="1">
      <alignment horizontal="center"/>
    </xf>
    <xf numFmtId="59" fontId="8" fillId="0" borderId="3" xfId="0" applyNumberFormat="1" applyFont="1" applyFill="1" applyBorder="1" applyAlignment="1">
      <alignment horizontal="center"/>
    </xf>
    <xf numFmtId="0" fontId="8" fillId="0" borderId="3" xfId="0" applyFont="1" applyBorder="1" applyAlignment="1">
      <alignment horizontal="left"/>
    </xf>
    <xf numFmtId="0" fontId="8" fillId="0" borderId="3" xfId="0" applyFont="1" applyFill="1" applyBorder="1" applyAlignment="1">
      <alignment horizontal="center"/>
    </xf>
    <xf numFmtId="4" fontId="8" fillId="0" borderId="3" xfId="0" applyNumberFormat="1" applyFont="1" applyFill="1" applyBorder="1" applyAlignment="1">
      <alignment horizontal="center"/>
    </xf>
    <xf numFmtId="0" fontId="8" fillId="0" borderId="2" xfId="0" applyFont="1" applyBorder="1"/>
    <xf numFmtId="0" fontId="8" fillId="0" borderId="1" xfId="0" applyFont="1" applyBorder="1" applyAlignment="1">
      <alignment horizontal="left"/>
    </xf>
    <xf numFmtId="188" fontId="8" fillId="0" borderId="1" xfId="0" applyNumberFormat="1" applyFont="1" applyFill="1" applyBorder="1" applyAlignment="1">
      <alignment horizontal="center"/>
    </xf>
    <xf numFmtId="43" fontId="8" fillId="0" borderId="1" xfId="1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49" fontId="8" fillId="0" borderId="1" xfId="0" applyNumberFormat="1" applyFont="1" applyFill="1" applyBorder="1" applyAlignment="1">
      <alignment horizontal="center"/>
    </xf>
    <xf numFmtId="0" fontId="8" fillId="0" borderId="6" xfId="0" applyFont="1" applyFill="1" applyBorder="1"/>
    <xf numFmtId="49" fontId="8" fillId="0" borderId="2" xfId="0" applyNumberFormat="1" applyFont="1" applyFill="1" applyBorder="1" applyAlignment="1">
      <alignment horizontal="center"/>
    </xf>
    <xf numFmtId="43" fontId="3" fillId="0" borderId="9" xfId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49" fontId="8" fillId="0" borderId="8" xfId="0" applyNumberFormat="1" applyFont="1" applyFill="1" applyBorder="1" applyAlignment="1">
      <alignment horizontal="center"/>
    </xf>
    <xf numFmtId="0" fontId="8" fillId="0" borderId="9" xfId="0" applyFont="1" applyFill="1" applyBorder="1"/>
    <xf numFmtId="0" fontId="8" fillId="0" borderId="3" xfId="0" applyFont="1" applyFill="1" applyBorder="1"/>
    <xf numFmtId="187" fontId="3" fillId="0" borderId="6" xfId="0" applyNumberFormat="1" applyFont="1" applyBorder="1" applyAlignment="1">
      <alignment horizontal="center" vertical="center"/>
    </xf>
    <xf numFmtId="189" fontId="3" fillId="0" borderId="5" xfId="1" applyNumberFormat="1" applyFont="1" applyBorder="1" applyAlignment="1">
      <alignment horizontal="right" vertical="center"/>
    </xf>
    <xf numFmtId="4" fontId="3" fillId="0" borderId="2" xfId="0" applyNumberFormat="1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4" fontId="8" fillId="0" borderId="1" xfId="0" applyNumberFormat="1" applyFont="1" applyFill="1" applyBorder="1" applyAlignment="1">
      <alignment horizontal="center"/>
    </xf>
    <xf numFmtId="3" fontId="6" fillId="0" borderId="0" xfId="0" applyNumberFormat="1" applyFont="1" applyAlignment="1">
      <alignment horizontal="center"/>
    </xf>
    <xf numFmtId="3" fontId="6" fillId="0" borderId="0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3" fontId="7" fillId="0" borderId="13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3" fontId="7" fillId="0" borderId="12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219075</xdr:rowOff>
    </xdr:to>
    <xdr:sp macro="" textlink="">
      <xdr:nvSpPr>
        <xdr:cNvPr id="4" name="Text Box 24"/>
        <xdr:cNvSpPr txBox="1">
          <a:spLocks noChangeArrowheads="1"/>
        </xdr:cNvSpPr>
      </xdr:nvSpPr>
      <xdr:spPr bwMode="auto">
        <a:xfrm>
          <a:off x="9915525" y="85725"/>
          <a:ext cx="1371600" cy="400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104775</xdr:rowOff>
    </xdr:to>
    <xdr:sp macro="" textlink="">
      <xdr:nvSpPr>
        <xdr:cNvPr id="5" name="Text Box 39"/>
        <xdr:cNvSpPr txBox="1">
          <a:spLocks noChangeArrowheads="1"/>
        </xdr:cNvSpPr>
      </xdr:nvSpPr>
      <xdr:spPr bwMode="auto">
        <a:xfrm>
          <a:off x="9915525" y="85725"/>
          <a:ext cx="137160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สขร.๑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09" name="Rectangle 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0" name="Rectangle 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1" name="Rectangle 3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2" name="Rectangle 4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3" name="Line 5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4" name="Rectangle 6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5" name="Rectangle 7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6" name="Line 8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7" name="Rectangle 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8" name="Rectangle 10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9" name="Line 11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0" name="Rectangle 1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1" name="Rectangle 13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2" name="Line 14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3" name="Rectangle 15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4" name="Rectangle 16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5" name="Line 17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6" name="Rectangle 18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7" name="Rectangle 1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8" name="Line 20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9" name="Rectangle 2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0" name="Rectangle 2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1" name="Line 23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2" name="Rectangle 24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3" name="Rectangle 25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4" name="Line 26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5" name="Rectangle 27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6" name="Rectangle 28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7" name="Rectangle 2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8" name="Rectangle 30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9" name="Rectangle 3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40" name="Rectangle 3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17</xdr:row>
      <xdr:rowOff>28575</xdr:rowOff>
    </xdr:from>
    <xdr:to>
      <xdr:col>1</xdr:col>
      <xdr:colOff>571500</xdr:colOff>
      <xdr:row>17</xdr:row>
      <xdr:rowOff>276225</xdr:rowOff>
    </xdr:to>
    <xdr:sp macro="" textlink="">
      <xdr:nvSpPr>
        <xdr:cNvPr id="571841" name="Rectangle 33"/>
        <xdr:cNvSpPr>
          <a:spLocks noChangeArrowheads="1"/>
        </xdr:cNvSpPr>
      </xdr:nvSpPr>
      <xdr:spPr bwMode="auto">
        <a:xfrm>
          <a:off x="819150" y="43815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18</xdr:row>
      <xdr:rowOff>28575</xdr:rowOff>
    </xdr:from>
    <xdr:to>
      <xdr:col>1</xdr:col>
      <xdr:colOff>571500</xdr:colOff>
      <xdr:row>18</xdr:row>
      <xdr:rowOff>276225</xdr:rowOff>
    </xdr:to>
    <xdr:sp macro="" textlink="">
      <xdr:nvSpPr>
        <xdr:cNvPr id="571842" name="Rectangle 34"/>
        <xdr:cNvSpPr>
          <a:spLocks noChangeArrowheads="1"/>
        </xdr:cNvSpPr>
      </xdr:nvSpPr>
      <xdr:spPr bwMode="auto">
        <a:xfrm>
          <a:off x="819150" y="46482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16</xdr:row>
      <xdr:rowOff>285750</xdr:rowOff>
    </xdr:from>
    <xdr:to>
      <xdr:col>1</xdr:col>
      <xdr:colOff>714375</xdr:colOff>
      <xdr:row>17</xdr:row>
      <xdr:rowOff>200025</xdr:rowOff>
    </xdr:to>
    <xdr:sp macro="" textlink="">
      <xdr:nvSpPr>
        <xdr:cNvPr id="571843" name="Line 35"/>
        <xdr:cNvSpPr>
          <a:spLocks noChangeShapeType="1"/>
        </xdr:cNvSpPr>
      </xdr:nvSpPr>
      <xdr:spPr bwMode="auto">
        <a:xfrm flipV="1">
          <a:off x="866775" y="4352925"/>
          <a:ext cx="371475" cy="200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3"/>
  <sheetViews>
    <sheetView tabSelected="1" zoomScale="90" zoomScaleNormal="90" workbookViewId="0">
      <selection activeCell="G53" sqref="G53"/>
    </sheetView>
  </sheetViews>
  <sheetFormatPr defaultColWidth="9.140625" defaultRowHeight="21" x14ac:dyDescent="0.35"/>
  <cols>
    <col min="1" max="1" width="5.42578125" style="33" customWidth="1"/>
    <col min="2" max="2" width="47.5703125" style="1" customWidth="1"/>
    <col min="3" max="3" width="12.5703125" style="34" customWidth="1"/>
    <col min="4" max="4" width="14.42578125" style="112" customWidth="1"/>
    <col min="5" max="5" width="12.85546875" style="1" customWidth="1"/>
    <col min="6" max="6" width="29.28515625" style="34" customWidth="1"/>
    <col min="7" max="7" width="30.5703125" style="1" customWidth="1"/>
    <col min="8" max="8" width="23.7109375" style="1" customWidth="1"/>
    <col min="9" max="9" width="27.85546875" style="1" customWidth="1"/>
    <col min="10" max="16384" width="9.140625" style="1"/>
  </cols>
  <sheetData>
    <row r="1" spans="1:9" x14ac:dyDescent="0.35">
      <c r="A1" s="114" t="s">
        <v>58</v>
      </c>
      <c r="B1" s="114"/>
      <c r="C1" s="114"/>
      <c r="D1" s="114"/>
      <c r="E1" s="114"/>
      <c r="F1" s="114"/>
      <c r="G1" s="114"/>
      <c r="H1" s="114"/>
      <c r="I1" s="114"/>
    </row>
    <row r="2" spans="1:9" x14ac:dyDescent="0.35">
      <c r="A2" s="114" t="s">
        <v>27</v>
      </c>
      <c r="B2" s="114"/>
      <c r="C2" s="114"/>
      <c r="D2" s="114"/>
      <c r="E2" s="114"/>
      <c r="F2" s="114"/>
      <c r="G2" s="114"/>
      <c r="H2" s="114"/>
      <c r="I2" s="114"/>
    </row>
    <row r="3" spans="1:9" x14ac:dyDescent="0.35">
      <c r="A3" s="115" t="s">
        <v>66</v>
      </c>
      <c r="B3" s="115"/>
      <c r="C3" s="115"/>
      <c r="D3" s="115"/>
      <c r="E3" s="115"/>
      <c r="F3" s="115"/>
      <c r="G3" s="115"/>
      <c r="H3" s="115"/>
      <c r="I3" s="115"/>
    </row>
    <row r="4" spans="1:9" s="35" customFormat="1" ht="19.5" x14ac:dyDescent="0.3">
      <c r="A4" s="72" t="s">
        <v>28</v>
      </c>
      <c r="B4" s="116" t="s">
        <v>29</v>
      </c>
      <c r="C4" s="118" t="s">
        <v>30</v>
      </c>
      <c r="D4" s="120" t="s">
        <v>31</v>
      </c>
      <c r="E4" s="122" t="s">
        <v>32</v>
      </c>
      <c r="F4" s="73" t="s">
        <v>33</v>
      </c>
      <c r="G4" s="104" t="s">
        <v>34</v>
      </c>
      <c r="H4" s="116" t="s">
        <v>35</v>
      </c>
      <c r="I4" s="74" t="s">
        <v>36</v>
      </c>
    </row>
    <row r="5" spans="1:9" s="35" customFormat="1" ht="19.5" x14ac:dyDescent="0.3">
      <c r="A5" s="56" t="s">
        <v>37</v>
      </c>
      <c r="B5" s="117"/>
      <c r="C5" s="119"/>
      <c r="D5" s="121"/>
      <c r="E5" s="123"/>
      <c r="F5" s="36" t="s">
        <v>38</v>
      </c>
      <c r="G5" s="36" t="s">
        <v>39</v>
      </c>
      <c r="H5" s="124"/>
      <c r="I5" s="54" t="s">
        <v>40</v>
      </c>
    </row>
    <row r="6" spans="1:9" s="35" customFormat="1" ht="19.5" x14ac:dyDescent="0.3">
      <c r="A6" s="75"/>
      <c r="B6" s="76"/>
      <c r="C6" s="77" t="s">
        <v>41</v>
      </c>
      <c r="D6" s="111"/>
      <c r="E6" s="78"/>
      <c r="F6" s="79"/>
      <c r="G6" s="79"/>
      <c r="H6" s="80"/>
      <c r="I6" s="76" t="s">
        <v>41</v>
      </c>
    </row>
    <row r="7" spans="1:9" s="43" customFormat="1" ht="18.75" x14ac:dyDescent="0.3">
      <c r="A7" s="42">
        <v>1</v>
      </c>
      <c r="B7" s="63" t="s">
        <v>67</v>
      </c>
      <c r="C7" s="61">
        <v>386163</v>
      </c>
      <c r="D7" s="64">
        <f>+C7</f>
        <v>386163</v>
      </c>
      <c r="E7" s="42" t="s">
        <v>42</v>
      </c>
      <c r="F7" s="48" t="s">
        <v>59</v>
      </c>
      <c r="G7" s="62" t="str">
        <f>+F7</f>
        <v>หจก.จิตติภัณฑ์ วัสดุก่อสร้าง</v>
      </c>
      <c r="H7" s="65" t="s">
        <v>43</v>
      </c>
      <c r="I7" s="65" t="s">
        <v>68</v>
      </c>
    </row>
    <row r="8" spans="1:9" s="43" customFormat="1" ht="18.75" x14ac:dyDescent="0.3">
      <c r="A8" s="66"/>
      <c r="B8" s="38"/>
      <c r="C8" s="67"/>
      <c r="D8" s="68"/>
      <c r="E8" s="37"/>
      <c r="F8" s="39">
        <v>386163</v>
      </c>
      <c r="G8" s="39">
        <f>+F8</f>
        <v>386163</v>
      </c>
      <c r="H8" s="44" t="s">
        <v>44</v>
      </c>
      <c r="I8" s="44" t="s">
        <v>69</v>
      </c>
    </row>
    <row r="9" spans="1:9" s="43" customFormat="1" ht="18.75" x14ac:dyDescent="0.3">
      <c r="A9" s="57"/>
      <c r="B9" s="41"/>
      <c r="C9" s="69"/>
      <c r="D9" s="58"/>
      <c r="E9" s="40"/>
      <c r="F9" s="59"/>
      <c r="G9" s="59"/>
      <c r="H9" s="46" t="s">
        <v>45</v>
      </c>
      <c r="I9" s="106"/>
    </row>
    <row r="10" spans="1:9" s="43" customFormat="1" ht="18.75" x14ac:dyDescent="0.3">
      <c r="A10" s="102">
        <v>2</v>
      </c>
      <c r="B10" s="85" t="s">
        <v>70</v>
      </c>
      <c r="C10" s="86">
        <v>8260</v>
      </c>
      <c r="D10" s="87">
        <v>8260</v>
      </c>
      <c r="E10" s="88" t="str">
        <f>+E7</f>
        <v>เฉพาะเจาะจง</v>
      </c>
      <c r="F10" s="89" t="s">
        <v>71</v>
      </c>
      <c r="G10" s="89" t="str">
        <f>+F10</f>
        <v>ธันยาการต์ธุรกิจ</v>
      </c>
      <c r="H10" s="51" t="s">
        <v>43</v>
      </c>
      <c r="I10" s="65" t="s">
        <v>72</v>
      </c>
    </row>
    <row r="11" spans="1:9" s="43" customFormat="1" ht="18.75" x14ac:dyDescent="0.3">
      <c r="A11" s="60"/>
      <c r="B11" s="50"/>
      <c r="C11" s="71"/>
      <c r="D11" s="52"/>
      <c r="E11" s="53"/>
      <c r="F11" s="49">
        <v>8260</v>
      </c>
      <c r="G11" s="49">
        <f>+F11</f>
        <v>8260</v>
      </c>
      <c r="H11" s="95" t="s">
        <v>44</v>
      </c>
      <c r="I11" s="44" t="s">
        <v>69</v>
      </c>
    </row>
    <row r="12" spans="1:9" s="43" customFormat="1" ht="18.75" x14ac:dyDescent="0.3">
      <c r="A12" s="57"/>
      <c r="B12" s="41"/>
      <c r="C12" s="69"/>
      <c r="D12" s="58"/>
      <c r="E12" s="40"/>
      <c r="F12" s="59"/>
      <c r="G12" s="59"/>
      <c r="H12" s="46" t="s">
        <v>45</v>
      </c>
      <c r="I12" s="106"/>
    </row>
    <row r="13" spans="1:9" s="43" customFormat="1" ht="18" customHeight="1" x14ac:dyDescent="0.35">
      <c r="A13" s="105" t="s">
        <v>48</v>
      </c>
      <c r="B13" s="85" t="s">
        <v>73</v>
      </c>
      <c r="C13" s="86">
        <v>7000</v>
      </c>
      <c r="D13" s="87">
        <v>6140</v>
      </c>
      <c r="E13" s="88" t="s">
        <v>42</v>
      </c>
      <c r="F13" s="110" t="s">
        <v>75</v>
      </c>
      <c r="G13" s="110" t="str">
        <f>+F13</f>
        <v>หจก.ปิยะภัณฑ์ (ก้าว)</v>
      </c>
      <c r="H13" s="65" t="s">
        <v>43</v>
      </c>
      <c r="I13" s="65" t="s">
        <v>76</v>
      </c>
    </row>
    <row r="14" spans="1:9" s="43" customFormat="1" ht="18.75" x14ac:dyDescent="0.3">
      <c r="A14" s="60"/>
      <c r="B14" s="50" t="s">
        <v>74</v>
      </c>
      <c r="C14" s="71"/>
      <c r="D14" s="52"/>
      <c r="E14" s="53"/>
      <c r="F14" s="49">
        <v>6140</v>
      </c>
      <c r="G14" s="39">
        <f>+F14</f>
        <v>6140</v>
      </c>
      <c r="H14" s="44" t="s">
        <v>44</v>
      </c>
      <c r="I14" s="44" t="s">
        <v>77</v>
      </c>
    </row>
    <row r="15" spans="1:9" s="43" customFormat="1" ht="18.75" x14ac:dyDescent="0.3">
      <c r="A15" s="57"/>
      <c r="B15" s="41"/>
      <c r="C15" s="69"/>
      <c r="D15" s="58"/>
      <c r="E15" s="40"/>
      <c r="F15" s="59"/>
      <c r="G15" s="59"/>
      <c r="H15" s="46" t="s">
        <v>45</v>
      </c>
      <c r="I15" s="101"/>
    </row>
    <row r="16" spans="1:9" s="43" customFormat="1" ht="18" customHeight="1" x14ac:dyDescent="0.3">
      <c r="A16" s="105" t="s">
        <v>46</v>
      </c>
      <c r="B16" s="85" t="s">
        <v>78</v>
      </c>
      <c r="C16" s="86">
        <v>3500</v>
      </c>
      <c r="D16" s="87">
        <v>2500</v>
      </c>
      <c r="E16" s="88" t="s">
        <v>42</v>
      </c>
      <c r="F16" s="89" t="s">
        <v>80</v>
      </c>
      <c r="G16" s="89" t="str">
        <f>+F16</f>
        <v>หจก.แม็กซ์ซิมัส บิสซิเนส</v>
      </c>
      <c r="H16" s="65" t="s">
        <v>43</v>
      </c>
      <c r="I16" s="65" t="s">
        <v>81</v>
      </c>
    </row>
    <row r="17" spans="1:9" s="43" customFormat="1" ht="18.75" x14ac:dyDescent="0.3">
      <c r="A17" s="60"/>
      <c r="B17" s="50" t="s">
        <v>79</v>
      </c>
      <c r="C17" s="71"/>
      <c r="D17" s="52"/>
      <c r="E17" s="53"/>
      <c r="F17" s="49">
        <v>2500</v>
      </c>
      <c r="G17" s="39">
        <f>+F17</f>
        <v>2500</v>
      </c>
      <c r="H17" s="44" t="s">
        <v>44</v>
      </c>
      <c r="I17" s="106" t="s">
        <v>82</v>
      </c>
    </row>
    <row r="18" spans="1:9" s="43" customFormat="1" ht="18.75" x14ac:dyDescent="0.3">
      <c r="A18" s="57"/>
      <c r="B18" s="41"/>
      <c r="C18" s="69"/>
      <c r="D18" s="58"/>
      <c r="E18" s="40"/>
      <c r="F18" s="59"/>
      <c r="G18" s="59"/>
      <c r="H18" s="46" t="s">
        <v>45</v>
      </c>
      <c r="I18" s="101"/>
    </row>
    <row r="19" spans="1:9" s="55" customFormat="1" ht="18.75" x14ac:dyDescent="0.3">
      <c r="A19" s="100" t="s">
        <v>47</v>
      </c>
      <c r="B19" s="96" t="s">
        <v>73</v>
      </c>
      <c r="C19" s="97">
        <v>8500</v>
      </c>
      <c r="D19" s="98">
        <v>8215</v>
      </c>
      <c r="E19" s="99" t="s">
        <v>42</v>
      </c>
      <c r="F19" s="113" t="s">
        <v>75</v>
      </c>
      <c r="G19" s="113" t="str">
        <f>+F19</f>
        <v>หจก.ปิยะภัณฑ์ (ก้าว)</v>
      </c>
      <c r="H19" s="65" t="s">
        <v>43</v>
      </c>
      <c r="I19" s="65" t="s">
        <v>83</v>
      </c>
    </row>
    <row r="20" spans="1:9" s="55" customFormat="1" ht="18.75" x14ac:dyDescent="0.3">
      <c r="A20" s="66"/>
      <c r="B20" s="38" t="s">
        <v>74</v>
      </c>
      <c r="C20" s="67"/>
      <c r="D20" s="68"/>
      <c r="E20" s="37"/>
      <c r="F20" s="39">
        <v>8215</v>
      </c>
      <c r="G20" s="39">
        <f>+F20</f>
        <v>8215</v>
      </c>
      <c r="H20" s="44" t="s">
        <v>44</v>
      </c>
      <c r="I20" s="44" t="s">
        <v>84</v>
      </c>
    </row>
    <row r="21" spans="1:9" s="55" customFormat="1" ht="18.75" x14ac:dyDescent="0.3">
      <c r="A21" s="91"/>
      <c r="B21" s="92"/>
      <c r="C21" s="90"/>
      <c r="D21" s="58"/>
      <c r="E21" s="93"/>
      <c r="F21" s="94"/>
      <c r="G21" s="94"/>
      <c r="H21" s="46" t="s">
        <v>45</v>
      </c>
      <c r="I21" s="107"/>
    </row>
    <row r="22" spans="1:9" s="43" customFormat="1" ht="18.75" x14ac:dyDescent="0.3">
      <c r="A22" s="70" t="s">
        <v>49</v>
      </c>
      <c r="B22" s="47" t="s">
        <v>85</v>
      </c>
      <c r="C22" s="61">
        <v>15600</v>
      </c>
      <c r="D22" s="64">
        <v>15600</v>
      </c>
      <c r="E22" s="42" t="s">
        <v>42</v>
      </c>
      <c r="F22" s="62" t="s">
        <v>56</v>
      </c>
      <c r="G22" s="62" t="str">
        <f t="shared" ref="G22:G23" si="0">+F22</f>
        <v>นครอุปกรณ์การแพทย์</v>
      </c>
      <c r="H22" s="65" t="s">
        <v>43</v>
      </c>
      <c r="I22" s="65" t="s">
        <v>87</v>
      </c>
    </row>
    <row r="23" spans="1:9" s="43" customFormat="1" ht="18.75" x14ac:dyDescent="0.3">
      <c r="A23" s="66"/>
      <c r="B23" s="38" t="s">
        <v>86</v>
      </c>
      <c r="C23" s="67"/>
      <c r="D23" s="68"/>
      <c r="E23" s="37"/>
      <c r="F23" s="39">
        <v>15600</v>
      </c>
      <c r="G23" s="39">
        <f t="shared" si="0"/>
        <v>15600</v>
      </c>
      <c r="H23" s="44" t="s">
        <v>44</v>
      </c>
      <c r="I23" s="44" t="s">
        <v>88</v>
      </c>
    </row>
    <row r="24" spans="1:9" s="43" customFormat="1" ht="18.75" x14ac:dyDescent="0.3">
      <c r="A24" s="57"/>
      <c r="B24" s="41"/>
      <c r="C24" s="69"/>
      <c r="D24" s="58"/>
      <c r="E24" s="40"/>
      <c r="F24" s="59"/>
      <c r="G24" s="59"/>
      <c r="H24" s="101" t="s">
        <v>45</v>
      </c>
      <c r="I24" s="101"/>
    </row>
    <row r="25" spans="1:9" s="43" customFormat="1" ht="18.75" x14ac:dyDescent="0.3">
      <c r="A25" s="70" t="s">
        <v>51</v>
      </c>
      <c r="B25" s="47" t="s">
        <v>89</v>
      </c>
      <c r="C25" s="61">
        <v>12000</v>
      </c>
      <c r="D25" s="64">
        <v>12000</v>
      </c>
      <c r="E25" s="42" t="s">
        <v>42</v>
      </c>
      <c r="F25" s="62" t="s">
        <v>90</v>
      </c>
      <c r="G25" s="62" t="str">
        <f t="shared" ref="G25:G26" si="1">+F25</f>
        <v>นายประทีป มะโนวงศ์</v>
      </c>
      <c r="H25" s="65" t="s">
        <v>43</v>
      </c>
      <c r="I25" s="65" t="s">
        <v>91</v>
      </c>
    </row>
    <row r="26" spans="1:9" s="43" customFormat="1" ht="18.75" x14ac:dyDescent="0.3">
      <c r="A26" s="66"/>
      <c r="B26" s="38"/>
      <c r="C26" s="67"/>
      <c r="D26" s="68"/>
      <c r="E26" s="37"/>
      <c r="F26" s="39">
        <v>12000</v>
      </c>
      <c r="G26" s="39">
        <f t="shared" si="1"/>
        <v>12000</v>
      </c>
      <c r="H26" s="44" t="s">
        <v>44</v>
      </c>
      <c r="I26" s="44" t="s">
        <v>69</v>
      </c>
    </row>
    <row r="27" spans="1:9" s="43" customFormat="1" ht="18.75" x14ac:dyDescent="0.3">
      <c r="A27" s="57"/>
      <c r="B27" s="41"/>
      <c r="C27" s="69"/>
      <c r="D27" s="58"/>
      <c r="E27" s="40"/>
      <c r="F27" s="59"/>
      <c r="G27" s="59"/>
      <c r="H27" s="101" t="s">
        <v>45</v>
      </c>
      <c r="I27" s="101"/>
    </row>
    <row r="28" spans="1:9" s="43" customFormat="1" ht="18.75" x14ac:dyDescent="0.3">
      <c r="A28" s="70" t="s">
        <v>52</v>
      </c>
      <c r="B28" s="47" t="s">
        <v>54</v>
      </c>
      <c r="C28" s="61">
        <v>2290</v>
      </c>
      <c r="D28" s="64">
        <v>2290</v>
      </c>
      <c r="E28" s="42" t="s">
        <v>42</v>
      </c>
      <c r="F28" s="62" t="s">
        <v>57</v>
      </c>
      <c r="G28" s="62" t="str">
        <f t="shared" ref="G28:G29" si="2">+F28</f>
        <v>อนันชัยสิชลกลการ</v>
      </c>
      <c r="H28" s="65" t="s">
        <v>43</v>
      </c>
      <c r="I28" s="65" t="s">
        <v>92</v>
      </c>
    </row>
    <row r="29" spans="1:9" s="43" customFormat="1" ht="18.75" x14ac:dyDescent="0.3">
      <c r="A29" s="66"/>
      <c r="B29" s="38" t="s">
        <v>62</v>
      </c>
      <c r="C29" s="67"/>
      <c r="D29" s="68"/>
      <c r="E29" s="37"/>
      <c r="F29" s="39">
        <v>2290</v>
      </c>
      <c r="G29" s="39">
        <f t="shared" si="2"/>
        <v>2290</v>
      </c>
      <c r="H29" s="44" t="s">
        <v>44</v>
      </c>
      <c r="I29" s="44" t="s">
        <v>93</v>
      </c>
    </row>
    <row r="30" spans="1:9" s="43" customFormat="1" ht="18.75" x14ac:dyDescent="0.3">
      <c r="A30" s="57"/>
      <c r="B30" s="41"/>
      <c r="C30" s="69"/>
      <c r="D30" s="58"/>
      <c r="E30" s="40"/>
      <c r="F30" s="59"/>
      <c r="G30" s="59"/>
      <c r="H30" s="101" t="s">
        <v>45</v>
      </c>
      <c r="I30" s="101"/>
    </row>
    <row r="31" spans="1:9" s="43" customFormat="1" ht="18.75" x14ac:dyDescent="0.3">
      <c r="A31" s="70" t="s">
        <v>53</v>
      </c>
      <c r="B31" s="47" t="s">
        <v>94</v>
      </c>
      <c r="C31" s="61">
        <v>3000</v>
      </c>
      <c r="D31" s="64">
        <v>2800</v>
      </c>
      <c r="E31" s="42" t="s">
        <v>42</v>
      </c>
      <c r="F31" s="62" t="s">
        <v>96</v>
      </c>
      <c r="G31" s="62" t="str">
        <f t="shared" ref="G31:G32" si="3">+F31</f>
        <v>ร้านท่าหินการยางและรถยก</v>
      </c>
      <c r="H31" s="65" t="s">
        <v>43</v>
      </c>
      <c r="I31" s="65" t="s">
        <v>97</v>
      </c>
    </row>
    <row r="32" spans="1:9" s="43" customFormat="1" ht="18.75" x14ac:dyDescent="0.3">
      <c r="A32" s="66"/>
      <c r="B32" s="38" t="s">
        <v>95</v>
      </c>
      <c r="C32" s="67"/>
      <c r="D32" s="68"/>
      <c r="E32" s="37"/>
      <c r="F32" s="39">
        <v>2800</v>
      </c>
      <c r="G32" s="39">
        <f t="shared" si="3"/>
        <v>2800</v>
      </c>
      <c r="H32" s="44" t="s">
        <v>44</v>
      </c>
      <c r="I32" s="44" t="s">
        <v>98</v>
      </c>
    </row>
    <row r="33" spans="1:9" s="43" customFormat="1" ht="18.75" x14ac:dyDescent="0.3">
      <c r="A33" s="57"/>
      <c r="B33" s="41"/>
      <c r="C33" s="69"/>
      <c r="D33" s="58"/>
      <c r="E33" s="40"/>
      <c r="F33" s="59"/>
      <c r="G33" s="59"/>
      <c r="H33" s="101" t="s">
        <v>45</v>
      </c>
      <c r="I33" s="101"/>
    </row>
    <row r="34" spans="1:9" s="43" customFormat="1" ht="18.75" x14ac:dyDescent="0.3">
      <c r="A34" s="70" t="s">
        <v>55</v>
      </c>
      <c r="B34" s="47" t="s">
        <v>99</v>
      </c>
      <c r="C34" s="61">
        <v>450</v>
      </c>
      <c r="D34" s="64">
        <v>450</v>
      </c>
      <c r="E34" s="42" t="s">
        <v>42</v>
      </c>
      <c r="F34" s="62" t="s">
        <v>60</v>
      </c>
      <c r="G34" s="62" t="str">
        <f t="shared" ref="G34:G35" si="4">+F34</f>
        <v>สิชลโฆษณา</v>
      </c>
      <c r="H34" s="65" t="s">
        <v>43</v>
      </c>
      <c r="I34" s="65" t="s">
        <v>101</v>
      </c>
    </row>
    <row r="35" spans="1:9" s="43" customFormat="1" ht="18.75" x14ac:dyDescent="0.3">
      <c r="A35" s="66"/>
      <c r="B35" s="38" t="s">
        <v>100</v>
      </c>
      <c r="C35" s="67"/>
      <c r="D35" s="68"/>
      <c r="E35" s="37"/>
      <c r="F35" s="39">
        <v>450</v>
      </c>
      <c r="G35" s="39">
        <f t="shared" si="4"/>
        <v>450</v>
      </c>
      <c r="H35" s="44" t="s">
        <v>44</v>
      </c>
      <c r="I35" s="44" t="s">
        <v>82</v>
      </c>
    </row>
    <row r="36" spans="1:9" s="43" customFormat="1" ht="18.75" x14ac:dyDescent="0.3">
      <c r="A36" s="57"/>
      <c r="B36" s="41"/>
      <c r="C36" s="69"/>
      <c r="D36" s="58"/>
      <c r="E36" s="40"/>
      <c r="F36" s="59"/>
      <c r="G36" s="59"/>
      <c r="H36" s="101" t="s">
        <v>45</v>
      </c>
      <c r="I36" s="101"/>
    </row>
    <row r="37" spans="1:9" s="45" customFormat="1" ht="18.75" x14ac:dyDescent="0.3">
      <c r="A37" s="70" t="s">
        <v>61</v>
      </c>
      <c r="B37" s="47" t="s">
        <v>102</v>
      </c>
      <c r="C37" s="61">
        <v>6000</v>
      </c>
      <c r="D37" s="64">
        <v>6000</v>
      </c>
      <c r="E37" s="42" t="s">
        <v>42</v>
      </c>
      <c r="F37" s="62" t="s">
        <v>103</v>
      </c>
      <c r="G37" s="62" t="str">
        <f t="shared" ref="G37:G38" si="5">+F37</f>
        <v>นางสาวเมทินี โพธิ์ทอง</v>
      </c>
      <c r="H37" s="65" t="s">
        <v>43</v>
      </c>
      <c r="I37" s="65" t="s">
        <v>104</v>
      </c>
    </row>
    <row r="38" spans="1:9" s="45" customFormat="1" ht="18.75" x14ac:dyDescent="0.3">
      <c r="A38" s="66"/>
      <c r="B38" s="38" t="s">
        <v>100</v>
      </c>
      <c r="C38" s="67"/>
      <c r="D38" s="68"/>
      <c r="E38" s="37"/>
      <c r="F38" s="39">
        <v>6000</v>
      </c>
      <c r="G38" s="39">
        <f t="shared" si="5"/>
        <v>6000</v>
      </c>
      <c r="H38" s="44" t="s">
        <v>44</v>
      </c>
      <c r="I38" s="44" t="s">
        <v>82</v>
      </c>
    </row>
    <row r="39" spans="1:9" s="45" customFormat="1" ht="18.75" x14ac:dyDescent="0.3">
      <c r="A39" s="57"/>
      <c r="B39" s="41"/>
      <c r="C39" s="69"/>
      <c r="D39" s="58"/>
      <c r="E39" s="40"/>
      <c r="F39" s="59"/>
      <c r="G39" s="59"/>
      <c r="H39" s="101" t="s">
        <v>45</v>
      </c>
      <c r="I39" s="101"/>
    </row>
    <row r="40" spans="1:9" x14ac:dyDescent="0.35">
      <c r="A40" s="70" t="s">
        <v>63</v>
      </c>
      <c r="B40" s="47" t="s">
        <v>105</v>
      </c>
      <c r="C40" s="61">
        <v>450</v>
      </c>
      <c r="D40" s="64">
        <v>450</v>
      </c>
      <c r="E40" s="42" t="s">
        <v>42</v>
      </c>
      <c r="F40" s="62" t="s">
        <v>60</v>
      </c>
      <c r="G40" s="62" t="str">
        <f t="shared" ref="G40:G41" si="6">+F40</f>
        <v>สิชลโฆษณา</v>
      </c>
      <c r="H40" s="65" t="s">
        <v>43</v>
      </c>
      <c r="I40" s="65" t="s">
        <v>106</v>
      </c>
    </row>
    <row r="41" spans="1:9" x14ac:dyDescent="0.35">
      <c r="A41" s="66"/>
      <c r="B41" s="38"/>
      <c r="C41" s="67"/>
      <c r="D41" s="68"/>
      <c r="E41" s="37"/>
      <c r="F41" s="39">
        <v>450</v>
      </c>
      <c r="G41" s="39">
        <f t="shared" si="6"/>
        <v>450</v>
      </c>
      <c r="H41" s="44" t="s">
        <v>44</v>
      </c>
      <c r="I41" s="44" t="s">
        <v>107</v>
      </c>
    </row>
    <row r="42" spans="1:9" x14ac:dyDescent="0.35">
      <c r="A42" s="57"/>
      <c r="B42" s="41"/>
      <c r="C42" s="69"/>
      <c r="D42" s="58"/>
      <c r="E42" s="40"/>
      <c r="F42" s="59"/>
      <c r="G42" s="59"/>
      <c r="H42" s="101" t="s">
        <v>45</v>
      </c>
      <c r="I42" s="101"/>
    </row>
    <row r="43" spans="1:9" x14ac:dyDescent="0.35">
      <c r="A43" s="70" t="s">
        <v>64</v>
      </c>
      <c r="B43" s="47" t="s">
        <v>108</v>
      </c>
      <c r="C43" s="61">
        <v>1700</v>
      </c>
      <c r="D43" s="64">
        <v>1650</v>
      </c>
      <c r="E43" s="42" t="s">
        <v>42</v>
      </c>
      <c r="F43" s="62" t="s">
        <v>60</v>
      </c>
      <c r="G43" s="62" t="str">
        <f t="shared" ref="G43:G44" si="7">+F43</f>
        <v>สิชลโฆษณา</v>
      </c>
      <c r="H43" s="65" t="s">
        <v>43</v>
      </c>
      <c r="I43" s="65" t="s">
        <v>110</v>
      </c>
    </row>
    <row r="44" spans="1:9" x14ac:dyDescent="0.35">
      <c r="A44" s="66"/>
      <c r="B44" s="38" t="s">
        <v>109</v>
      </c>
      <c r="C44" s="67"/>
      <c r="D44" s="68"/>
      <c r="E44" s="37"/>
      <c r="F44" s="39">
        <v>1650</v>
      </c>
      <c r="G44" s="39">
        <f t="shared" si="7"/>
        <v>1650</v>
      </c>
      <c r="H44" s="44" t="s">
        <v>44</v>
      </c>
      <c r="I44" s="44" t="s">
        <v>111</v>
      </c>
    </row>
    <row r="45" spans="1:9" x14ac:dyDescent="0.35">
      <c r="A45" s="57"/>
      <c r="B45" s="41"/>
      <c r="C45" s="69"/>
      <c r="D45" s="58"/>
      <c r="E45" s="40"/>
      <c r="F45" s="59"/>
      <c r="G45" s="59"/>
      <c r="H45" s="101" t="s">
        <v>45</v>
      </c>
      <c r="I45" s="101"/>
    </row>
    <row r="46" spans="1:9" x14ac:dyDescent="0.35">
      <c r="A46" s="70" t="s">
        <v>65</v>
      </c>
      <c r="B46" s="47" t="s">
        <v>112</v>
      </c>
      <c r="C46" s="61">
        <v>378725.31</v>
      </c>
      <c r="D46" s="64">
        <v>378710</v>
      </c>
      <c r="E46" s="42" t="s">
        <v>42</v>
      </c>
      <c r="F46" s="62" t="s">
        <v>114</v>
      </c>
      <c r="G46" s="62" t="str">
        <f t="shared" ref="G46:G47" si="8">+F46</f>
        <v>นายภากร โชติชุติหิรัญ</v>
      </c>
      <c r="H46" s="65" t="s">
        <v>43</v>
      </c>
      <c r="I46" s="65" t="s">
        <v>115</v>
      </c>
    </row>
    <row r="47" spans="1:9" x14ac:dyDescent="0.35">
      <c r="A47" s="66"/>
      <c r="B47" s="38" t="s">
        <v>113</v>
      </c>
      <c r="C47" s="67"/>
      <c r="D47" s="68"/>
      <c r="E47" s="37"/>
      <c r="F47" s="39">
        <v>378700</v>
      </c>
      <c r="G47" s="39">
        <f t="shared" si="8"/>
        <v>378700</v>
      </c>
      <c r="H47" s="44" t="s">
        <v>44</v>
      </c>
      <c r="I47" s="44" t="s">
        <v>116</v>
      </c>
    </row>
    <row r="48" spans="1:9" x14ac:dyDescent="0.35">
      <c r="A48" s="57"/>
      <c r="B48" s="41"/>
      <c r="C48" s="69"/>
      <c r="D48" s="58"/>
      <c r="E48" s="40"/>
      <c r="F48" s="59"/>
      <c r="G48" s="59"/>
      <c r="H48" s="101" t="s">
        <v>45</v>
      </c>
      <c r="I48" s="101"/>
    </row>
    <row r="49" spans="1:9" x14ac:dyDescent="0.35">
      <c r="A49" s="70" t="s">
        <v>117</v>
      </c>
      <c r="B49" s="47" t="s">
        <v>118</v>
      </c>
      <c r="C49" s="61">
        <v>355000</v>
      </c>
      <c r="D49" s="64">
        <v>363000</v>
      </c>
      <c r="E49" s="42" t="s">
        <v>42</v>
      </c>
      <c r="F49" s="62" t="s">
        <v>120</v>
      </c>
      <c r="G49" s="62" t="str">
        <f t="shared" ref="G49:G50" si="9">+F49</f>
        <v>บ.ปรีชาวัสดุภัณฑ์ จำกัด</v>
      </c>
      <c r="H49" s="65" t="s">
        <v>43</v>
      </c>
      <c r="I49" s="65" t="s">
        <v>121</v>
      </c>
    </row>
    <row r="50" spans="1:9" x14ac:dyDescent="0.35">
      <c r="A50" s="66"/>
      <c r="B50" s="38" t="s">
        <v>119</v>
      </c>
      <c r="C50" s="67"/>
      <c r="D50" s="68"/>
      <c r="E50" s="37"/>
      <c r="F50" s="39">
        <v>355000</v>
      </c>
      <c r="G50" s="39">
        <f t="shared" si="9"/>
        <v>355000</v>
      </c>
      <c r="H50" s="44" t="s">
        <v>44</v>
      </c>
      <c r="I50" s="44" t="s">
        <v>77</v>
      </c>
    </row>
    <row r="51" spans="1:9" x14ac:dyDescent="0.35">
      <c r="A51" s="57"/>
      <c r="B51" s="41"/>
      <c r="C51" s="69"/>
      <c r="D51" s="58"/>
      <c r="E51" s="40"/>
      <c r="F51" s="59"/>
      <c r="G51" s="59"/>
      <c r="H51" s="101" t="s">
        <v>45</v>
      </c>
      <c r="I51" s="101"/>
    </row>
    <row r="52" spans="1:9" x14ac:dyDescent="0.35">
      <c r="A52" s="70" t="s">
        <v>125</v>
      </c>
      <c r="B52" s="47" t="s">
        <v>122</v>
      </c>
      <c r="C52" s="61">
        <v>449000</v>
      </c>
      <c r="D52" s="64">
        <v>459000</v>
      </c>
      <c r="E52" s="42" t="s">
        <v>42</v>
      </c>
      <c r="F52" s="62" t="s">
        <v>120</v>
      </c>
      <c r="G52" s="62" t="str">
        <f t="shared" ref="G52:G53" si="10">+F52</f>
        <v>บ.ปรีชาวัสดุภัณฑ์ จำกัด</v>
      </c>
      <c r="H52" s="65" t="s">
        <v>43</v>
      </c>
      <c r="I52" s="65" t="s">
        <v>124</v>
      </c>
    </row>
    <row r="53" spans="1:9" x14ac:dyDescent="0.35">
      <c r="A53" s="66"/>
      <c r="B53" s="38" t="s">
        <v>123</v>
      </c>
      <c r="C53" s="67"/>
      <c r="D53" s="68"/>
      <c r="E53" s="37"/>
      <c r="F53" s="39">
        <v>449000</v>
      </c>
      <c r="G53" s="39">
        <f t="shared" si="10"/>
        <v>449000</v>
      </c>
      <c r="H53" s="44" t="s">
        <v>44</v>
      </c>
      <c r="I53" s="44" t="s">
        <v>77</v>
      </c>
    </row>
    <row r="54" spans="1:9" x14ac:dyDescent="0.35">
      <c r="A54" s="57"/>
      <c r="B54" s="41"/>
      <c r="C54" s="69"/>
      <c r="D54" s="58"/>
      <c r="E54" s="40"/>
      <c r="F54" s="59"/>
      <c r="G54" s="59"/>
      <c r="H54" s="101" t="s">
        <v>45</v>
      </c>
      <c r="I54" s="101"/>
    </row>
    <row r="55" spans="1:9" x14ac:dyDescent="0.35">
      <c r="A55" s="70" t="s">
        <v>126</v>
      </c>
      <c r="B55" s="47" t="s">
        <v>127</v>
      </c>
      <c r="C55" s="61">
        <v>355000</v>
      </c>
      <c r="D55" s="64">
        <v>363000</v>
      </c>
      <c r="E55" s="42" t="s">
        <v>42</v>
      </c>
      <c r="F55" s="62" t="s">
        <v>59</v>
      </c>
      <c r="G55" s="62" t="str">
        <f t="shared" ref="G55:G56" si="11">+F55</f>
        <v>หจก.จิตติภัณฑ์ วัสดุก่อสร้าง</v>
      </c>
      <c r="H55" s="65" t="s">
        <v>43</v>
      </c>
      <c r="I55" s="65" t="s">
        <v>129</v>
      </c>
    </row>
    <row r="56" spans="1:9" x14ac:dyDescent="0.35">
      <c r="A56" s="66"/>
      <c r="B56" s="38" t="s">
        <v>128</v>
      </c>
      <c r="C56" s="67"/>
      <c r="D56" s="68"/>
      <c r="E56" s="37"/>
      <c r="F56" s="39">
        <v>354000</v>
      </c>
      <c r="G56" s="39">
        <f t="shared" si="11"/>
        <v>354000</v>
      </c>
      <c r="H56" s="44" t="s">
        <v>44</v>
      </c>
      <c r="I56" s="44" t="s">
        <v>82</v>
      </c>
    </row>
    <row r="57" spans="1:9" x14ac:dyDescent="0.35">
      <c r="A57" s="57"/>
      <c r="B57" s="41"/>
      <c r="C57" s="69"/>
      <c r="D57" s="58"/>
      <c r="E57" s="40"/>
      <c r="F57" s="59"/>
      <c r="G57" s="59"/>
      <c r="H57" s="101" t="s">
        <v>45</v>
      </c>
      <c r="I57" s="101"/>
    </row>
    <row r="58" spans="1:9" x14ac:dyDescent="0.35">
      <c r="A58" s="70" t="s">
        <v>130</v>
      </c>
      <c r="B58" s="47" t="s">
        <v>131</v>
      </c>
      <c r="C58" s="61">
        <v>491000</v>
      </c>
      <c r="D58" s="64">
        <v>511000</v>
      </c>
      <c r="E58" s="42" t="s">
        <v>42</v>
      </c>
      <c r="F58" s="62" t="s">
        <v>59</v>
      </c>
      <c r="G58" s="62" t="str">
        <f t="shared" ref="G58:G59" si="12">+F58</f>
        <v>หจก.จิตติภัณฑ์ วัสดุก่อสร้าง</v>
      </c>
      <c r="H58" s="65" t="s">
        <v>43</v>
      </c>
      <c r="I58" s="65" t="s">
        <v>132</v>
      </c>
    </row>
    <row r="59" spans="1:9" x14ac:dyDescent="0.35">
      <c r="A59" s="66"/>
      <c r="B59" s="38"/>
      <c r="C59" s="67"/>
      <c r="D59" s="68"/>
      <c r="E59" s="37"/>
      <c r="F59" s="39">
        <v>490000</v>
      </c>
      <c r="G59" s="39">
        <f t="shared" si="12"/>
        <v>490000</v>
      </c>
      <c r="H59" s="44" t="s">
        <v>44</v>
      </c>
      <c r="I59" s="44" t="s">
        <v>82</v>
      </c>
    </row>
    <row r="60" spans="1:9" x14ac:dyDescent="0.35">
      <c r="A60" s="57"/>
      <c r="B60" s="41"/>
      <c r="C60" s="69"/>
      <c r="D60" s="58"/>
      <c r="E60" s="40"/>
      <c r="F60" s="59"/>
      <c r="G60" s="59"/>
      <c r="H60" s="101" t="s">
        <v>45</v>
      </c>
      <c r="I60" s="101"/>
    </row>
    <row r="61" spans="1:9" x14ac:dyDescent="0.35">
      <c r="A61" s="70" t="s">
        <v>133</v>
      </c>
      <c r="B61" s="47" t="s">
        <v>134</v>
      </c>
      <c r="C61" s="61">
        <v>449000</v>
      </c>
      <c r="D61" s="64">
        <v>459000</v>
      </c>
      <c r="E61" s="42" t="s">
        <v>42</v>
      </c>
      <c r="F61" s="62" t="s">
        <v>59</v>
      </c>
      <c r="G61" s="62" t="str">
        <f t="shared" ref="G61:G62" si="13">+F61</f>
        <v>หจก.จิตติภัณฑ์ วัสดุก่อสร้าง</v>
      </c>
      <c r="H61" s="65" t="s">
        <v>43</v>
      </c>
      <c r="I61" s="65" t="s">
        <v>136</v>
      </c>
    </row>
    <row r="62" spans="1:9" x14ac:dyDescent="0.35">
      <c r="A62" s="66"/>
      <c r="B62" s="38" t="s">
        <v>135</v>
      </c>
      <c r="C62" s="67"/>
      <c r="D62" s="68"/>
      <c r="E62" s="37"/>
      <c r="F62" s="39">
        <v>448000</v>
      </c>
      <c r="G62" s="39">
        <f t="shared" si="13"/>
        <v>448000</v>
      </c>
      <c r="H62" s="44" t="s">
        <v>44</v>
      </c>
      <c r="I62" s="44" t="s">
        <v>82</v>
      </c>
    </row>
    <row r="63" spans="1:9" x14ac:dyDescent="0.35">
      <c r="A63" s="57"/>
      <c r="B63" s="41"/>
      <c r="C63" s="69"/>
      <c r="D63" s="58"/>
      <c r="E63" s="40"/>
      <c r="F63" s="59"/>
      <c r="G63" s="59"/>
      <c r="H63" s="101" t="s">
        <v>45</v>
      </c>
      <c r="I63" s="101"/>
    </row>
  </sheetData>
  <mergeCells count="8">
    <mergeCell ref="A1:I1"/>
    <mergeCell ref="A2:I2"/>
    <mergeCell ref="A3:I3"/>
    <mergeCell ref="B4:B5"/>
    <mergeCell ref="C4:C5"/>
    <mergeCell ref="D4:D5"/>
    <mergeCell ref="E4:E5"/>
    <mergeCell ref="H4:H5"/>
  </mergeCells>
  <printOptions horizontalCentered="1"/>
  <pageMargins left="3.937007874015748E-2" right="3.937007874015748E-2" top="0.74803149606299213" bottom="0.35433070866141736" header="0.31496062992125984" footer="0.31496062992125984"/>
  <pageSetup paperSize="9" scale="77" fitToHeight="0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zoomScaleSheetLayoutView="100" workbookViewId="0">
      <selection activeCell="E6" sqref="E6"/>
    </sheetView>
  </sheetViews>
  <sheetFormatPr defaultColWidth="9.140625" defaultRowHeight="21" x14ac:dyDescent="0.35"/>
  <cols>
    <col min="1" max="1" width="7.85546875" style="1" customWidth="1"/>
    <col min="2" max="2" width="33.5703125" style="1" customWidth="1"/>
    <col min="3" max="3" width="15.5703125" style="1" customWidth="1"/>
    <col min="4" max="4" width="20.85546875" style="19" customWidth="1"/>
    <col min="5" max="5" width="18.85546875" style="19" customWidth="1"/>
    <col min="6" max="6" width="18.42578125" style="2" customWidth="1"/>
    <col min="7" max="7" width="17.85546875" style="1" bestFit="1" customWidth="1"/>
    <col min="8" max="8" width="17.85546875" style="1" customWidth="1"/>
    <col min="9" max="9" width="9.140625" style="1"/>
    <col min="10" max="10" width="10.140625" style="1" bestFit="1" customWidth="1"/>
    <col min="11" max="16384" width="9.140625" style="1"/>
  </cols>
  <sheetData>
    <row r="1" spans="1:10" s="24" customFormat="1" x14ac:dyDescent="0.35">
      <c r="A1" s="126" t="s">
        <v>11</v>
      </c>
      <c r="B1" s="126"/>
      <c r="C1" s="126"/>
      <c r="D1" s="126"/>
      <c r="E1" s="126"/>
      <c r="F1" s="126"/>
      <c r="G1" s="126"/>
      <c r="H1" s="126"/>
    </row>
    <row r="2" spans="1:10" s="24" customFormat="1" x14ac:dyDescent="0.35">
      <c r="A2" s="126" t="s">
        <v>137</v>
      </c>
      <c r="B2" s="126"/>
      <c r="C2" s="126"/>
      <c r="D2" s="126"/>
      <c r="E2" s="126"/>
      <c r="F2" s="126"/>
      <c r="G2" s="126"/>
      <c r="H2" s="126"/>
    </row>
    <row r="3" spans="1:10" ht="6.75" customHeight="1" x14ac:dyDescent="0.35"/>
    <row r="4" spans="1:10" x14ac:dyDescent="0.35">
      <c r="A4" s="3"/>
      <c r="B4" s="3"/>
      <c r="C4" s="3"/>
      <c r="D4" s="20"/>
      <c r="E4" s="20"/>
      <c r="F4" s="4" t="s">
        <v>5</v>
      </c>
      <c r="G4" s="3" t="s">
        <v>7</v>
      </c>
      <c r="H4" s="3"/>
    </row>
    <row r="5" spans="1:10" x14ac:dyDescent="0.35">
      <c r="A5" s="5" t="s">
        <v>1</v>
      </c>
      <c r="B5" s="5" t="s">
        <v>2</v>
      </c>
      <c r="C5" s="5" t="s">
        <v>3</v>
      </c>
      <c r="D5" s="21" t="s">
        <v>16</v>
      </c>
      <c r="E5" s="21" t="s">
        <v>4</v>
      </c>
      <c r="F5" s="6" t="s">
        <v>6</v>
      </c>
      <c r="G5" s="5" t="s">
        <v>8</v>
      </c>
      <c r="H5" s="5" t="s">
        <v>10</v>
      </c>
    </row>
    <row r="6" spans="1:10" x14ac:dyDescent="0.35">
      <c r="A6" s="7"/>
      <c r="B6" s="7"/>
      <c r="C6" s="7"/>
      <c r="D6" s="22"/>
      <c r="E6" s="22"/>
      <c r="F6" s="8"/>
      <c r="G6" s="7" t="s">
        <v>9</v>
      </c>
      <c r="H6" s="7"/>
    </row>
    <row r="7" spans="1:10" x14ac:dyDescent="0.35">
      <c r="A7" s="9">
        <v>1</v>
      </c>
      <c r="B7" s="10" t="s">
        <v>20</v>
      </c>
      <c r="C7" s="11" t="s">
        <v>13</v>
      </c>
      <c r="D7" s="27" t="s">
        <v>13</v>
      </c>
      <c r="E7" s="25" t="str">
        <f>+D7</f>
        <v>-</v>
      </c>
      <c r="F7" s="25" t="str">
        <f>+D7</f>
        <v>-</v>
      </c>
      <c r="G7" s="81" t="s">
        <v>0</v>
      </c>
      <c r="H7" s="10"/>
    </row>
    <row r="8" spans="1:10" x14ac:dyDescent="0.35">
      <c r="A8" s="12">
        <v>2</v>
      </c>
      <c r="B8" s="13" t="s">
        <v>21</v>
      </c>
      <c r="C8" s="11" t="s">
        <v>13</v>
      </c>
      <c r="D8" s="28" t="s">
        <v>13</v>
      </c>
      <c r="E8" s="14" t="str">
        <f>+D8</f>
        <v>-</v>
      </c>
      <c r="F8" s="14" t="str">
        <f>+D8</f>
        <v>-</v>
      </c>
      <c r="G8" s="81" t="s">
        <v>0</v>
      </c>
      <c r="H8" s="13"/>
    </row>
    <row r="9" spans="1:10" x14ac:dyDescent="0.35">
      <c r="A9" s="12">
        <v>3</v>
      </c>
      <c r="B9" s="13" t="s">
        <v>18</v>
      </c>
      <c r="C9" s="11" t="s">
        <v>0</v>
      </c>
      <c r="D9" s="18" t="s">
        <v>0</v>
      </c>
      <c r="E9" s="18" t="s">
        <v>0</v>
      </c>
      <c r="F9" s="14" t="s">
        <v>0</v>
      </c>
      <c r="G9" s="81" t="s">
        <v>0</v>
      </c>
      <c r="H9" s="13"/>
    </row>
    <row r="10" spans="1:10" x14ac:dyDescent="0.35">
      <c r="A10" s="12">
        <v>4</v>
      </c>
      <c r="B10" s="13" t="s">
        <v>19</v>
      </c>
      <c r="C10" s="11" t="s">
        <v>0</v>
      </c>
      <c r="D10" s="18" t="s">
        <v>0</v>
      </c>
      <c r="E10" s="18" t="s">
        <v>0</v>
      </c>
      <c r="F10" s="14" t="s">
        <v>0</v>
      </c>
      <c r="G10" s="81" t="s">
        <v>0</v>
      </c>
      <c r="H10" s="15"/>
    </row>
    <row r="11" spans="1:10" x14ac:dyDescent="0.35">
      <c r="A11" s="12">
        <v>5</v>
      </c>
      <c r="B11" s="13" t="s">
        <v>22</v>
      </c>
      <c r="C11" s="11" t="s">
        <v>49</v>
      </c>
      <c r="D11" s="14">
        <f>+Sheet1!C7+Sheet1!C10+Sheet1!C13+Sheet1!C16+Sheet1!C19+Sheet1!C22</f>
        <v>429023</v>
      </c>
      <c r="E11" s="23">
        <f>+Sheet1!D7+Sheet1!D10+Sheet1!D13+Sheet1!D16+Sheet1!D19+Sheet1!D22</f>
        <v>426878</v>
      </c>
      <c r="F11" s="14">
        <f>+Sheet1!G8+Sheet1!G11+Sheet1!G14+Sheet1!G17+Sheet1!G20+Sheet1!G23</f>
        <v>426878</v>
      </c>
      <c r="G11" s="82">
        <f>+D11-E11</f>
        <v>2145</v>
      </c>
      <c r="H11" s="16"/>
    </row>
    <row r="12" spans="1:10" x14ac:dyDescent="0.35">
      <c r="A12" s="12">
        <v>6</v>
      </c>
      <c r="B12" s="13" t="s">
        <v>17</v>
      </c>
      <c r="C12" s="11" t="s">
        <v>64</v>
      </c>
      <c r="D12" s="14">
        <f>+Sheet1!C25+Sheet1!C28+Sheet1!C31+Sheet1!C34+Sheet1!C37+Sheet1!C40+Sheet1!C43+Sheet1!C46+Sheet1!C49+Sheet1!C52+Sheet1!C55+Sheet1!C58+Sheet1!C61</f>
        <v>2503615.31</v>
      </c>
      <c r="E12" s="23">
        <f>+Sheet1!D25+Sheet1!D28+Sheet1!D31+Sheet1!D34+Sheet1!D37+Sheet1!D40+Sheet1!D43+Sheet1!D46+Sheet1!D49+Sheet1!D52+Sheet1!D55+Sheet1!D58+Sheet1!D61</f>
        <v>2559350</v>
      </c>
      <c r="F12" s="14">
        <f>+Sheet1!G26+Sheet1!G29+Sheet1!G32+Sheet1!G35+Sheet1!G38+Sheet1!G41+Sheet1!G44+Sheet1!G47+Sheet1!G50+Sheet1!G53+Sheet1!G56+Sheet1!G59+Sheet1!G62</f>
        <v>2500340</v>
      </c>
      <c r="G12" s="109">
        <f>+D12-E12</f>
        <v>-55734.689999999944</v>
      </c>
      <c r="H12" s="16"/>
      <c r="J12" s="30"/>
    </row>
    <row r="13" spans="1:10" x14ac:dyDescent="0.35">
      <c r="A13" s="12">
        <v>7</v>
      </c>
      <c r="B13" s="13" t="s">
        <v>23</v>
      </c>
      <c r="C13" s="11" t="s">
        <v>13</v>
      </c>
      <c r="D13" s="18" t="s">
        <v>0</v>
      </c>
      <c r="E13" s="14" t="str">
        <f>+D13</f>
        <v xml:space="preserve"> -</v>
      </c>
      <c r="F13" s="14" t="str">
        <f>+E13</f>
        <v xml:space="preserve"> -</v>
      </c>
      <c r="G13" s="81" t="s">
        <v>0</v>
      </c>
      <c r="H13" s="16"/>
    </row>
    <row r="14" spans="1:10" x14ac:dyDescent="0.35">
      <c r="A14" s="12">
        <v>8</v>
      </c>
      <c r="B14" s="13" t="s">
        <v>24</v>
      </c>
      <c r="C14" s="11" t="s">
        <v>13</v>
      </c>
      <c r="D14" s="18" t="s">
        <v>0</v>
      </c>
      <c r="E14" s="18" t="s">
        <v>0</v>
      </c>
      <c r="F14" s="18" t="s">
        <v>0</v>
      </c>
      <c r="G14" s="83" t="s">
        <v>0</v>
      </c>
      <c r="H14" s="16"/>
    </row>
    <row r="15" spans="1:10" x14ac:dyDescent="0.35">
      <c r="A15" s="12">
        <v>9</v>
      </c>
      <c r="B15" s="13" t="s">
        <v>25</v>
      </c>
      <c r="C15" s="11" t="s">
        <v>13</v>
      </c>
      <c r="D15" s="14" t="s">
        <v>13</v>
      </c>
      <c r="E15" s="103" t="s">
        <v>13</v>
      </c>
      <c r="F15" s="14" t="s">
        <v>13</v>
      </c>
      <c r="G15" s="84" t="s">
        <v>0</v>
      </c>
      <c r="H15" s="16"/>
    </row>
    <row r="16" spans="1:10" x14ac:dyDescent="0.35">
      <c r="A16" s="17">
        <v>10</v>
      </c>
      <c r="B16" s="29" t="s">
        <v>26</v>
      </c>
      <c r="C16" s="32" t="s">
        <v>13</v>
      </c>
      <c r="D16" s="31" t="s">
        <v>13</v>
      </c>
      <c r="E16" s="31" t="s">
        <v>13</v>
      </c>
      <c r="F16" s="31" t="s">
        <v>13</v>
      </c>
      <c r="G16" s="108" t="s">
        <v>0</v>
      </c>
      <c r="H16" s="26"/>
    </row>
    <row r="17" spans="2:8" x14ac:dyDescent="0.35">
      <c r="B17" s="1" t="s">
        <v>138</v>
      </c>
    </row>
    <row r="18" spans="2:8" x14ac:dyDescent="0.35">
      <c r="B18" s="1" t="s">
        <v>139</v>
      </c>
    </row>
    <row r="19" spans="2:8" x14ac:dyDescent="0.35">
      <c r="B19" s="1" t="s">
        <v>12</v>
      </c>
    </row>
    <row r="20" spans="2:8" ht="33" customHeight="1" x14ac:dyDescent="0.35">
      <c r="D20" s="30"/>
    </row>
    <row r="21" spans="2:8" ht="23.25" customHeight="1" x14ac:dyDescent="0.35">
      <c r="E21" s="125" t="s">
        <v>15</v>
      </c>
      <c r="F21" s="125"/>
      <c r="G21" s="125"/>
      <c r="H21" s="125"/>
    </row>
    <row r="22" spans="2:8" ht="23.25" customHeight="1" x14ac:dyDescent="0.35">
      <c r="E22" s="125" t="s">
        <v>50</v>
      </c>
      <c r="F22" s="125"/>
      <c r="G22" s="125"/>
      <c r="H22" s="125"/>
    </row>
    <row r="23" spans="2:8" ht="23.25" customHeight="1" x14ac:dyDescent="0.35">
      <c r="E23" s="125" t="s">
        <v>14</v>
      </c>
      <c r="F23" s="125"/>
      <c r="G23" s="125"/>
      <c r="H23" s="125"/>
    </row>
  </sheetData>
  <mergeCells count="5">
    <mergeCell ref="E23:H23"/>
    <mergeCell ref="A1:H1"/>
    <mergeCell ref="A2:H2"/>
    <mergeCell ref="E21:H21"/>
    <mergeCell ref="E22:H22"/>
  </mergeCells>
  <phoneticPr fontId="2" type="noConversion"/>
  <pageMargins left="0.25" right="0.25" top="0.75" bottom="0.75" header="0.3" footer="0.3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O9" sqref="O9"/>
    </sheetView>
  </sheetViews>
  <sheetFormatPr defaultRowHeight="21.75" x14ac:dyDescent="0.5"/>
  <sheetData/>
  <pageMargins left="1.1023622047244095" right="0.70866141732283472" top="0.74803149606299213" bottom="0.74803149606299213" header="0.31496062992125984" footer="0.31496062992125984"/>
  <pageSetup paperSize="9" scale="7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Rio&amp;Umi 4ever together</dc:creator>
  <cp:lastModifiedBy>SC_COM</cp:lastModifiedBy>
  <cp:lastPrinted>2022-06-07T04:23:45Z</cp:lastPrinted>
  <dcterms:created xsi:type="dcterms:W3CDTF">2006-08-30T06:08:37Z</dcterms:created>
  <dcterms:modified xsi:type="dcterms:W3CDTF">2022-06-09T02:45:04Z</dcterms:modified>
</cp:coreProperties>
</file>