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ข้อมูลย้าย 16-08-61\D\รายงาน สขร.ประจำเดือน\สขร. 1 สรุปผลการดำเนินงาน\"/>
    </mc:Choice>
  </mc:AlternateContent>
  <bookViews>
    <workbookView xWindow="120" yWindow="75" windowWidth="15060" windowHeight="8685" tabRatio="383"/>
  </bookViews>
  <sheets>
    <sheet name="Sheet3" sheetId="15" r:id="rId1"/>
    <sheet name="Sheet2" sheetId="9" r:id="rId2"/>
  </sheets>
  <definedNames>
    <definedName name="_xlnm.Print_Area" localSheetId="0">Sheet3!$A$79:$I$81</definedName>
    <definedName name="_xlnm.Print_Titles" localSheetId="0">Sheet3!$4:$6</definedName>
  </definedNames>
  <calcPr calcId="152511"/>
</workbook>
</file>

<file path=xl/calcChain.xml><?xml version="1.0" encoding="utf-8"?>
<calcChain xmlns="http://schemas.openxmlformats.org/spreadsheetml/2006/main">
  <c r="F16" i="9" l="1"/>
  <c r="E16" i="9"/>
  <c r="D16" i="9"/>
  <c r="F12" i="9"/>
  <c r="E12" i="9"/>
  <c r="D12" i="9"/>
  <c r="F11" i="9"/>
  <c r="E11" i="9"/>
  <c r="D11" i="9"/>
  <c r="G80" i="15" l="1"/>
  <c r="G79" i="15"/>
  <c r="G77" i="15"/>
  <c r="G76" i="15"/>
  <c r="G74" i="15"/>
  <c r="G73" i="15"/>
  <c r="G71" i="15"/>
  <c r="G70" i="15"/>
  <c r="G68" i="15"/>
  <c r="G67" i="15"/>
  <c r="G65" i="15"/>
  <c r="G64" i="15"/>
  <c r="G62" i="15"/>
  <c r="G61" i="15"/>
  <c r="G59" i="15"/>
  <c r="G58" i="15"/>
  <c r="G56" i="15"/>
  <c r="G55" i="15"/>
  <c r="G53" i="15"/>
  <c r="G52" i="15"/>
  <c r="G50" i="15" l="1"/>
  <c r="G49" i="15"/>
  <c r="G47" i="15"/>
  <c r="G46" i="15"/>
  <c r="G23" i="15"/>
  <c r="G22" i="15"/>
  <c r="G44" i="15" l="1"/>
  <c r="G43" i="15"/>
  <c r="G41" i="15"/>
  <c r="G40" i="15"/>
  <c r="G10" i="15"/>
  <c r="G38" i="15"/>
  <c r="G37" i="15"/>
  <c r="G35" i="15"/>
  <c r="G34" i="15"/>
  <c r="G32" i="15"/>
  <c r="G31" i="15"/>
  <c r="G29" i="15"/>
  <c r="G28" i="15"/>
  <c r="G26" i="15"/>
  <c r="G25" i="15"/>
  <c r="G20" i="15"/>
  <c r="G19" i="15"/>
  <c r="F17" i="15"/>
  <c r="G17" i="15" s="1"/>
  <c r="G16" i="15"/>
  <c r="G14" i="15"/>
  <c r="G13" i="15"/>
  <c r="F11" i="15"/>
  <c r="G11" i="15" s="1"/>
  <c r="G12" i="9" l="1"/>
  <c r="F8" i="15"/>
  <c r="G7" i="15"/>
  <c r="G8" i="15" l="1"/>
  <c r="G16" i="9"/>
  <c r="G11" i="9" l="1"/>
  <c r="E7" i="9" l="1"/>
  <c r="F7" i="9"/>
  <c r="E8" i="9"/>
  <c r="F8" i="9"/>
  <c r="E10" i="9"/>
  <c r="F10" i="9"/>
  <c r="E13" i="9"/>
  <c r="F13" i="9" s="1"/>
</calcChain>
</file>

<file path=xl/sharedStrings.xml><?xml version="1.0" encoding="utf-8"?>
<sst xmlns="http://schemas.openxmlformats.org/spreadsheetml/2006/main" count="200" uniqueCount="123">
  <si>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</si>
  <si>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</si>
  <si>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</si>
  <si>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</si>
  <si>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</si>
  <si>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</si>
  <si>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</si>
  <si>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</si>
  <si>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</si>
  <si>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</si>
  <si>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</si>
  <si>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</si>
  <si>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</si>
  <si>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</si>
  <si>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</si>
  <si>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</si>
  <si>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รวมวงเงินที่จัดซื้อจัดจ้าง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</si>
  <si>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</si>
  <si>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</si>
  <si>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</si>
  <si>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</si>
  <si>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</si>
  <si>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</si>
  <si>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</si>
  <si>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</si>
  <si>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</si>
  <si>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</si>
  <si>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 xml:space="preserve">              (นางสุมิตรา  รักบำรุง)</t>
  </si>
  <si>
    <t>องค์การบริหารส่วนตำบลฉลอง อำเภอสิชล จังหวัดนครศรีธรรมราช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</si>
  <si>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</si>
  <si>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</si>
  <si>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</si>
  <si>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</si>
  <si>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</si>
  <si>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</si>
  <si>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</si>
  <si>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</si>
  <si>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</si>
  <si>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ที่</t>
  </si>
  <si>
    <t>และราคาที่เสนอ</t>
  </si>
  <si>
    <t>ตกลงซื้อหรือจ้าง</t>
  </si>
  <si>
    <t>หรือข้อตกลงในการซื้อ</t>
  </si>
  <si>
    <t>หรือจ้าง</t>
  </si>
  <si>
    <t>เฉพาะเจาะจง</t>
  </si>
  <si>
    <t xml:space="preserve"> -  คุณสมบัติครบถ้วน  </t>
  </si>
  <si>
    <t xml:space="preserve"> -  เสนอราคาไม่เกินวงเงิน</t>
  </si>
  <si>
    <t xml:space="preserve">     และงบประมาณ</t>
  </si>
  <si>
    <t>อนันชัยสิชลกลการ</t>
  </si>
  <si>
    <t>จ้างตรวจเช็คและซ่อมแซมรถตักหน้า-ขุดหลัง หมาย</t>
  </si>
  <si>
    <t>ประกวดราคา</t>
  </si>
  <si>
    <t>อิเล็กทรอนิกส์</t>
  </si>
  <si>
    <t>(e-bidding)</t>
  </si>
  <si>
    <t>หจก.แม็กซ์ซิมัส บิสซิเนส</t>
  </si>
  <si>
    <t>ซื้อกระเบื้องสำหรับช่วยเหลือประชาชนที่ได้รับความ</t>
  </si>
  <si>
    <t>เดือดร้อนจากสาธารณภัย</t>
  </si>
  <si>
    <t>หจก.จิตติภัณฑ์ วัสดุก่อสร้าง</t>
  </si>
  <si>
    <t>ซื้อวัสดุวิทยาศาสตร์หรือการแพทย์เพื่อป้องกันโรค</t>
  </si>
  <si>
    <t xml:space="preserve">เลขทะเบียน ตค 1867 </t>
  </si>
  <si>
    <t>4</t>
  </si>
  <si>
    <t>หจก.นครพงษ์ภัณฑ์การโยธา</t>
  </si>
  <si>
    <t>วันที่  2  เดือน มิถุนายน พ.ศ. 2564</t>
  </si>
  <si>
    <t>สรุปผลการดำเนินการจัดซื้อจัดจ้างในรอบเดือนพฤษภาคม 2564</t>
  </si>
  <si>
    <t>ติดเชื้อไวรัสโคโรนา 2019 (COVID-19) ให้กับประชา</t>
  </si>
  <si>
    <t>ชนในพื้นที่ตำบลฉลอง</t>
  </si>
  <si>
    <t>ใบสั่งซื้อ เลขที่ CNTR-0096/64</t>
  </si>
  <si>
    <t>ลว. 3 พ.ค. 64</t>
  </si>
  <si>
    <t>ซื้อวัสดุก่อสร้าง หินคลุก 650 ลบ.ม.</t>
  </si>
  <si>
    <t>ใบสั่งซื้อ เลขที่ CNTR-0099/64</t>
  </si>
  <si>
    <t>ลว. 17 พ.ค. 64</t>
  </si>
  <si>
    <t>ซื้อวัสดุยานพาหนะและขนส่ง แบตเตอรี่ รถบรรทุก</t>
  </si>
  <si>
    <t>ขนาด 6 ล้อ 6 ตัน</t>
  </si>
  <si>
    <t>หจก.เอส.ซี.ไทร์</t>
  </si>
  <si>
    <t>ใบสั่งซื้อ เลขที่ CNTR-0101/64</t>
  </si>
  <si>
    <t>ซื้ออาหารเสริม (นม) โรงเรียนประจำภาคเรียนที่</t>
  </si>
  <si>
    <t>บ.แมรี่ แอน แดรี่ โปรดักส์ จำกัด</t>
  </si>
  <si>
    <t>ลว. 18 พ.ค. 64</t>
  </si>
  <si>
    <t>ลว. 20 พ.ค. 64</t>
  </si>
  <si>
    <t>จ้างตรวจเช็คและซ่อมแซมรถยนต์ส่วนกลาง</t>
  </si>
  <si>
    <t>ทะเบียน กง 9261 นศ</t>
  </si>
  <si>
    <t xml:space="preserve">ใบสั่งจ้าง เลขที่ CNTR-0097/64  </t>
  </si>
  <si>
    <t>ลว. 12 พ.ค. 64</t>
  </si>
  <si>
    <t>จ้างซ่อมแซมระบบประปาหมู่บ้าน หมู่ที่ 8 ต.ฉลอง</t>
  </si>
  <si>
    <t>อารีย์เกษตรภัณฑ์</t>
  </si>
  <si>
    <t xml:space="preserve">ใบสั่งจ้าง เลขที่ CNTR-0098/64  </t>
  </si>
  <si>
    <t>ลว. 14 พ.ค. 64</t>
  </si>
  <si>
    <t xml:space="preserve">ใบสั่งจ้าง เลขที่ CNTR-0100/64  </t>
  </si>
  <si>
    <t>จ้างตรวจเช็คและซ่อมเปลี่ยนอะไหล่เครื่องถ่าย</t>
  </si>
  <si>
    <t>เอกสาร</t>
  </si>
  <si>
    <t>ร้านซีเค ซัพพลาย โอ.เอ</t>
  </si>
  <si>
    <t xml:space="preserve">ใบสั่งจ้าง เลขที่ CNTR-0102/64  </t>
  </si>
  <si>
    <t>จ้างก่อสร้างโครงการพัฒนาแหล่งท่องเที่ยวน้ำตก</t>
  </si>
  <si>
    <t>ในหนานโดยก่อสร้างอาคารอเนกประสงค์ ม.5</t>
  </si>
  <si>
    <t>หจก.วิไล ขนอม เทรดดิ้ง</t>
  </si>
  <si>
    <t>หจก.ร่วมใจ สิชลการก่อสร้าง</t>
  </si>
  <si>
    <t>ซื้อวัสดุคอมพิวเตอร์ กองคลัง 13 รายการ</t>
  </si>
  <si>
    <t>ร้านสิชลคอมพิวเตอร์แอนด์เซอร์วิส</t>
  </si>
  <si>
    <t xml:space="preserve">ใบสั่งซื้อ เลขที่ CNTR-0106/64  </t>
  </si>
  <si>
    <t>ลว. 25 พ.ค. 64</t>
  </si>
  <si>
    <t xml:space="preserve">ใบสั่งซื้อ เลขที่ CNTR-0108/64  </t>
  </si>
  <si>
    <t xml:space="preserve">สัญญาจ้าง เลขที่ CNTR-0104/64  </t>
  </si>
  <si>
    <t>ลว. 19 พ.ค. 64</t>
  </si>
  <si>
    <t>ในหนานโดยก่อสร้างถนนแอสฟัลท์ติกคอนกรีตถนน</t>
  </si>
  <si>
    <t>สายภักดี-ควนไม้ไผ่ หมู่ที่ 2</t>
  </si>
  <si>
    <t>หจก.1 บุญถาวรก่อสร้าง</t>
  </si>
  <si>
    <t xml:space="preserve">สัญญาจ้าง เลขที่ CNTR-0107/64  </t>
  </si>
  <si>
    <t>ลว. 31 พ.ค. 64</t>
  </si>
  <si>
    <t>หจก.อธิษฐ์ 2009</t>
  </si>
  <si>
    <t>หจก.ซี.ซี. จักรกลและก่อสร้าง</t>
  </si>
  <si>
    <t>หจก.อภิชัจจ์บริการ</t>
  </si>
  <si>
    <t>หจก.จิระวัฒน์การโยธา</t>
  </si>
  <si>
    <t>หจก.อนันมณี</t>
  </si>
  <si>
    <t>หจก.เอเอเค คอนตรัคชั่น</t>
  </si>
  <si>
    <t>หจก.ท่าพญา การสร้าง</t>
  </si>
  <si>
    <t>บ.ส ศรีรุ่งเรื่องการโยธา จำกัด</t>
  </si>
  <si>
    <t>บ.นันทวรรธไชย 2002 จำกัด</t>
  </si>
  <si>
    <t>บ.ชุมราษฎร์ วิศวกร จำกัด</t>
  </si>
  <si>
    <t>หจก.เฮง เฮง (1999)</t>
  </si>
  <si>
    <t>ประจำเดือนพฤษภาคม  2564</t>
  </si>
  <si>
    <t>ได้นำข้อมูลเกี่ยวกับการจัดซื้อจัดจ้างตามแบบ  สขร.๑   ( ประจำเดือนพฤษภาคม 2564)</t>
  </si>
  <si>
    <t xml:space="preserve">                    เผยแพร่  เมื่อวันที่ 2 มิถุนายน 2564  โดยวิธีปิดประกาศ  และที่เว็บไซต์ www.chalong.go.th</t>
  </si>
  <si>
    <t>6</t>
  </si>
  <si>
    <t>2</t>
  </si>
  <si>
    <t xml:space="preserve">ใบสั่งซื้อ เลขที่ CNTR-0105/64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</si>
</sst>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#,##0_);[Red]\(#,##0\)"/>
    <numFmt numFmtId="188" formatCode="#,##0.00_);[Red]\(#,##0.00\)"/>
    <numFmt numFmtId="189" formatCode="#,##0.00;[Red]#,##0.00"/>
  </numFmts>
  <fonts count="11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1">
    <xf numFmtId="0" fontId="0" fillId="0" borderId="0" xfId="0"/>
    <xf numFmtId="0" fontId="3" fillId="0" borderId="0" xfId="0" applyFont="1"/>
    <xf numFmtId="43" fontId="3" fillId="0" borderId="0" xfId="1" applyFont="1"/>
    <xf numFmtId="0" fontId="3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4" xfId="0" applyFont="1" applyBorder="1"/>
    <xf numFmtId="49" fontId="3" fillId="0" borderId="5" xfId="0" applyNumberFormat="1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5" xfId="0" applyFont="1" applyBorder="1"/>
    <xf numFmtId="0" fontId="3" fillId="0" borderId="6" xfId="0" quotePrefix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0" xfId="0" applyNumberFormat="1" applyFont="1"/>
    <xf numFmtId="0" fontId="3" fillId="0" borderId="1" xfId="0" applyNumberFormat="1" applyFont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43" fontId="3" fillId="0" borderId="5" xfId="0" applyNumberFormat="1" applyFont="1" applyBorder="1" applyAlignment="1">
      <alignment horizontal="center"/>
    </xf>
    <xf numFmtId="0" fontId="3" fillId="0" borderId="0" xfId="0" applyFont="1" applyBorder="1"/>
    <xf numFmtId="43" fontId="3" fillId="0" borderId="5" xfId="1" quotePrefix="1" applyFont="1" applyFill="1" applyBorder="1" applyAlignment="1">
      <alignment horizontal="center"/>
    </xf>
    <xf numFmtId="0" fontId="5" fillId="0" borderId="6" xfId="0" applyFont="1" applyBorder="1"/>
    <xf numFmtId="0" fontId="3" fillId="0" borderId="5" xfId="1" applyNumberFormat="1" applyFont="1" applyFill="1" applyBorder="1" applyAlignment="1">
      <alignment horizontal="center"/>
    </xf>
    <xf numFmtId="0" fontId="3" fillId="0" borderId="5" xfId="1" applyNumberFormat="1" applyFont="1" applyBorder="1" applyAlignment="1">
      <alignment horizontal="center"/>
    </xf>
    <xf numFmtId="0" fontId="4" fillId="0" borderId="6" xfId="0" applyFont="1" applyBorder="1"/>
    <xf numFmtId="43" fontId="3" fillId="0" borderId="0" xfId="0" applyNumberFormat="1" applyFont="1"/>
    <xf numFmtId="187" fontId="3" fillId="0" borderId="5" xfId="0" applyNumberFormat="1" applyFont="1" applyBorder="1" applyAlignment="1">
      <alignment horizontal="center"/>
    </xf>
    <xf numFmtId="43" fontId="3" fillId="0" borderId="6" xfId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0" fontId="3" fillId="0" borderId="0" xfId="0" applyFont="1" applyFill="1"/>
    <xf numFmtId="3" fontId="3" fillId="0" borderId="0" xfId="0" applyNumberFormat="1" applyFont="1"/>
    <xf numFmtId="0" fontId="3" fillId="0" borderId="0" xfId="0" applyFont="1" applyAlignment="1">
      <alignment horizontal="center"/>
    </xf>
    <xf numFmtId="0" fontId="7" fillId="0" borderId="1" xfId="0" applyFont="1" applyFill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4" fillId="0" borderId="0" xfId="0" applyFont="1"/>
    <xf numFmtId="0" fontId="7" fillId="0" borderId="2" xfId="0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8" fillId="0" borderId="11" xfId="0" applyFont="1" applyFill="1" applyBorder="1" applyAlignment="1">
      <alignment horizontal="left"/>
    </xf>
    <xf numFmtId="189" fontId="8" fillId="0" borderId="11" xfId="0" applyNumberFormat="1" applyFont="1" applyFill="1" applyBorder="1" applyAlignment="1">
      <alignment horizontal="center"/>
    </xf>
    <xf numFmtId="43" fontId="8" fillId="0" borderId="4" xfId="1" applyFont="1" applyFill="1" applyBorder="1" applyAlignment="1">
      <alignment horizontal="center"/>
    </xf>
    <xf numFmtId="4" fontId="9" fillId="0" borderId="11" xfId="0" applyNumberFormat="1" applyFont="1" applyBorder="1" applyAlignment="1">
      <alignment horizontal="center"/>
    </xf>
    <xf numFmtId="4" fontId="8" fillId="0" borderId="4" xfId="0" applyNumberFormat="1" applyFont="1" applyFill="1" applyBorder="1" applyAlignment="1">
      <alignment horizontal="center"/>
    </xf>
    <xf numFmtId="0" fontId="8" fillId="0" borderId="4" xfId="0" applyFont="1" applyBorder="1"/>
    <xf numFmtId="0" fontId="8" fillId="0" borderId="5" xfId="0" applyFont="1" applyFill="1" applyBorder="1" applyAlignment="1">
      <alignment horizontal="center"/>
    </xf>
    <xf numFmtId="0" fontId="8" fillId="0" borderId="5" xfId="0" applyFont="1" applyBorder="1" applyAlignment="1">
      <alignment horizontal="left"/>
    </xf>
    <xf numFmtId="4" fontId="8" fillId="0" borderId="5" xfId="0" applyNumberFormat="1" applyFont="1" applyFill="1" applyBorder="1" applyAlignment="1">
      <alignment horizontal="center"/>
    </xf>
    <xf numFmtId="0" fontId="8" fillId="0" borderId="5" xfId="0" applyFont="1" applyBorder="1"/>
    <xf numFmtId="0" fontId="8" fillId="0" borderId="6" xfId="0" applyFont="1" applyFill="1" applyBorder="1" applyAlignment="1">
      <alignment horizontal="center"/>
    </xf>
    <xf numFmtId="0" fontId="8" fillId="0" borderId="6" xfId="0" applyFont="1" applyBorder="1" applyAlignment="1">
      <alignment horizontal="left"/>
    </xf>
    <xf numFmtId="0" fontId="8" fillId="0" borderId="4" xfId="0" applyFont="1" applyFill="1" applyBorder="1" applyAlignment="1">
      <alignment horizontal="center"/>
    </xf>
    <xf numFmtId="0" fontId="8" fillId="0" borderId="4" xfId="0" applyFont="1" applyFill="1" applyBorder="1"/>
    <xf numFmtId="0" fontId="8" fillId="0" borderId="0" xfId="0" applyFont="1" applyFill="1"/>
    <xf numFmtId="59" fontId="8" fillId="0" borderId="5" xfId="0" applyNumberFormat="1" applyFont="1" applyFill="1" applyBorder="1" applyAlignment="1">
      <alignment horizontal="center"/>
    </xf>
    <xf numFmtId="189" fontId="8" fillId="0" borderId="5" xfId="0" applyNumberFormat="1" applyFont="1" applyFill="1" applyBorder="1" applyAlignment="1">
      <alignment horizontal="center"/>
    </xf>
    <xf numFmtId="43" fontId="8" fillId="0" borderId="5" xfId="1" applyFont="1" applyFill="1" applyBorder="1" applyAlignment="1">
      <alignment horizontal="center"/>
    </xf>
    <xf numFmtId="0" fontId="8" fillId="0" borderId="5" xfId="0" applyFont="1" applyFill="1" applyBorder="1"/>
    <xf numFmtId="189" fontId="8" fillId="0" borderId="6" xfId="0" applyNumberFormat="1" applyFont="1" applyFill="1" applyBorder="1" applyAlignment="1">
      <alignment horizontal="center"/>
    </xf>
    <xf numFmtId="4" fontId="8" fillId="0" borderId="6" xfId="0" applyNumberFormat="1" applyFont="1" applyFill="1" applyBorder="1" applyAlignment="1">
      <alignment horizontal="center"/>
    </xf>
    <xf numFmtId="0" fontId="8" fillId="0" borderId="6" xfId="0" applyFont="1" applyFill="1" applyBorder="1"/>
    <xf numFmtId="188" fontId="10" fillId="0" borderId="6" xfId="1" applyNumberFormat="1" applyFont="1" applyBorder="1" applyAlignment="1">
      <alignment horizontal="right"/>
    </xf>
    <xf numFmtId="0" fontId="8" fillId="0" borderId="12" xfId="0" applyFont="1" applyFill="1" applyBorder="1"/>
    <xf numFmtId="0" fontId="8" fillId="0" borderId="4" xfId="0" applyFont="1" applyBorder="1" applyAlignment="1">
      <alignment horizontal="center"/>
    </xf>
    <xf numFmtId="0" fontId="8" fillId="0" borderId="0" xfId="0" applyFont="1"/>
    <xf numFmtId="189" fontId="8" fillId="0" borderId="5" xfId="0" applyNumberFormat="1" applyFont="1" applyBorder="1" applyAlignment="1">
      <alignment horizontal="center"/>
    </xf>
    <xf numFmtId="43" fontId="8" fillId="0" borderId="5" xfId="1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189" fontId="8" fillId="0" borderId="6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4" fontId="8" fillId="0" borderId="6" xfId="0" applyNumberFormat="1" applyFont="1" applyBorder="1" applyAlignment="1">
      <alignment horizontal="center"/>
    </xf>
    <xf numFmtId="0" fontId="8" fillId="0" borderId="6" xfId="0" applyFont="1" applyBorder="1"/>
    <xf numFmtId="0" fontId="8" fillId="0" borderId="12" xfId="0" applyFont="1" applyBorder="1"/>
    <xf numFmtId="4" fontId="9" fillId="0" borderId="4" xfId="0" applyNumberFormat="1" applyFont="1" applyFill="1" applyBorder="1" applyAlignment="1">
      <alignment horizontal="center"/>
    </xf>
    <xf numFmtId="0" fontId="8" fillId="0" borderId="4" xfId="0" applyFont="1" applyBorder="1" applyAlignment="1">
      <alignment horizontal="left"/>
    </xf>
    <xf numFmtId="189" fontId="8" fillId="0" borderId="11" xfId="0" applyNumberFormat="1" applyFont="1" applyBorder="1" applyAlignment="1">
      <alignment horizontal="center"/>
    </xf>
    <xf numFmtId="43" fontId="8" fillId="0" borderId="4" xfId="1" applyFont="1" applyBorder="1" applyAlignment="1">
      <alignment horizontal="center"/>
    </xf>
    <xf numFmtId="4" fontId="9" fillId="0" borderId="4" xfId="0" applyNumberFormat="1" applyFont="1" applyBorder="1" applyAlignment="1">
      <alignment horizontal="center"/>
    </xf>
    <xf numFmtId="17" fontId="8" fillId="0" borderId="5" xfId="0" applyNumberFormat="1" applyFont="1" applyBorder="1" applyAlignment="1">
      <alignment horizontal="left"/>
    </xf>
    <xf numFmtId="4" fontId="8" fillId="0" borderId="5" xfId="0" applyNumberFormat="1" applyFont="1" applyBorder="1" applyAlignment="1">
      <alignment horizontal="center"/>
    </xf>
    <xf numFmtId="4" fontId="8" fillId="0" borderId="4" xfId="0" applyNumberFormat="1" applyFont="1" applyBorder="1" applyAlignment="1">
      <alignment horizontal="center"/>
    </xf>
    <xf numFmtId="0" fontId="9" fillId="0" borderId="6" xfId="0" applyFont="1" applyBorder="1" applyAlignment="1">
      <alignment horizontal="left"/>
    </xf>
    <xf numFmtId="4" fontId="3" fillId="0" borderId="4" xfId="0" applyNumberFormat="1" applyFont="1" applyBorder="1" applyAlignment="1">
      <alignment horizontal="center"/>
    </xf>
    <xf numFmtId="4" fontId="8" fillId="0" borderId="11" xfId="0" applyNumberFormat="1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4" fontId="5" fillId="0" borderId="4" xfId="0" applyNumberFormat="1" applyFont="1" applyBorder="1" applyAlignment="1">
      <alignment horizontal="center"/>
    </xf>
    <xf numFmtId="3" fontId="6" fillId="0" borderId="0" xfId="0" applyNumberFormat="1" applyFont="1" applyAlignment="1">
      <alignment horizontal="center"/>
    </xf>
    <xf numFmtId="3" fontId="6" fillId="0" borderId="7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4" name="Text Box 24"/>
        <xdr:cNvSpPr txBox="1">
          <a:spLocks noChangeArrowheads="1"/>
        </xdr:cNvSpPr>
      </xdr:nvSpPr>
      <xdr:spPr bwMode="auto">
        <a:xfrm>
          <a:off x="9915525" y="85725"/>
          <a:ext cx="13716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5" name="Text Box 39"/>
        <xdr:cNvSpPr txBox="1">
          <a:spLocks noChangeArrowheads="1"/>
        </xdr:cNvSpPr>
      </xdr:nvSpPr>
      <xdr:spPr bwMode="auto">
        <a:xfrm>
          <a:off x="9915525" y="85725"/>
          <a:ext cx="13716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/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/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/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tabSelected="1" topLeftCell="A16" zoomScaleNormal="100" workbookViewId="0">
      <selection activeCell="D32" sqref="D32"/>
    </sheetView>
  </sheetViews>
  <sheetFormatPr defaultRowHeight="21" x14ac:dyDescent="0.35"/>
  <cols>
    <col min="1" max="1" width="5.42578125" style="34" customWidth="1"/>
    <col min="2" max="2" width="37.42578125" style="1" bestFit="1" customWidth="1"/>
    <col min="3" max="3" width="12.85546875" style="35" bestFit="1" customWidth="1"/>
    <col min="4" max="4" width="12.42578125" style="36" bestFit="1" customWidth="1"/>
    <col min="5" max="5" width="11.140625" style="1" customWidth="1"/>
    <col min="6" max="6" width="21.42578125" style="35" customWidth="1"/>
    <col min="7" max="7" width="22.7109375" style="1" customWidth="1"/>
    <col min="8" max="8" width="19.7109375" style="1" customWidth="1"/>
    <col min="9" max="9" width="26.28515625" style="1" customWidth="1"/>
    <col min="10" max="16384" width="9.140625" style="1"/>
  </cols>
  <sheetData>
    <row r="1" spans="1:9" x14ac:dyDescent="0.35">
      <c r="A1" s="99" t="s">
        <v>61</v>
      </c>
      <c r="B1" s="99"/>
      <c r="C1" s="99"/>
      <c r="D1" s="99"/>
      <c r="E1" s="99"/>
      <c r="F1" s="99"/>
      <c r="G1" s="99"/>
      <c r="H1" s="99"/>
      <c r="I1" s="99"/>
    </row>
    <row r="2" spans="1:9" x14ac:dyDescent="0.35">
      <c r="A2" s="99" t="s">
        <v>28</v>
      </c>
      <c r="B2" s="99"/>
      <c r="C2" s="99"/>
      <c r="D2" s="99"/>
      <c r="E2" s="99"/>
      <c r="F2" s="99"/>
      <c r="G2" s="99"/>
      <c r="H2" s="99"/>
      <c r="I2" s="99"/>
    </row>
    <row r="3" spans="1:9" x14ac:dyDescent="0.35">
      <c r="A3" s="100" t="s">
        <v>60</v>
      </c>
      <c r="B3" s="100"/>
      <c r="C3" s="100"/>
      <c r="D3" s="100"/>
      <c r="E3" s="100"/>
      <c r="F3" s="100"/>
      <c r="G3" s="100"/>
      <c r="H3" s="100"/>
      <c r="I3" s="100"/>
    </row>
    <row r="4" spans="1:9" s="41" customFormat="1" ht="19.5" x14ac:dyDescent="0.3">
      <c r="A4" s="37" t="s">
        <v>29</v>
      </c>
      <c r="B4" s="101" t="s">
        <v>30</v>
      </c>
      <c r="C4" s="103" t="s">
        <v>31</v>
      </c>
      <c r="D4" s="101" t="s">
        <v>32</v>
      </c>
      <c r="E4" s="105" t="s">
        <v>33</v>
      </c>
      <c r="F4" s="38" t="s">
        <v>34</v>
      </c>
      <c r="G4" s="39" t="s">
        <v>35</v>
      </c>
      <c r="H4" s="101" t="s">
        <v>36</v>
      </c>
      <c r="I4" s="40" t="s">
        <v>37</v>
      </c>
    </row>
    <row r="5" spans="1:9" s="41" customFormat="1" ht="19.5" x14ac:dyDescent="0.3">
      <c r="A5" s="42" t="s">
        <v>38</v>
      </c>
      <c r="B5" s="102"/>
      <c r="C5" s="104"/>
      <c r="D5" s="102"/>
      <c r="E5" s="106"/>
      <c r="F5" s="43" t="s">
        <v>39</v>
      </c>
      <c r="G5" s="44" t="s">
        <v>40</v>
      </c>
      <c r="H5" s="107"/>
      <c r="I5" s="45" t="s">
        <v>41</v>
      </c>
    </row>
    <row r="6" spans="1:9" s="41" customFormat="1" ht="19.5" x14ac:dyDescent="0.3">
      <c r="A6" s="46"/>
      <c r="B6" s="47"/>
      <c r="C6" s="47" t="s">
        <v>42</v>
      </c>
      <c r="D6" s="47"/>
      <c r="E6" s="48"/>
      <c r="F6" s="49"/>
      <c r="G6" s="50"/>
      <c r="H6" s="51"/>
      <c r="I6" s="47" t="s">
        <v>42</v>
      </c>
    </row>
    <row r="7" spans="1:9" s="66" customFormat="1" ht="18.75" x14ac:dyDescent="0.3">
      <c r="A7" s="64">
        <v>1</v>
      </c>
      <c r="B7" s="52" t="s">
        <v>56</v>
      </c>
      <c r="C7" s="53">
        <v>376000</v>
      </c>
      <c r="D7" s="54">
        <v>376000</v>
      </c>
      <c r="E7" s="64" t="s">
        <v>43</v>
      </c>
      <c r="F7" s="55" t="s">
        <v>52</v>
      </c>
      <c r="G7" s="56" t="str">
        <f>+F7</f>
        <v>หจก.แม็กซ์ซิมัส บิสซิเนส</v>
      </c>
      <c r="H7" s="65" t="s">
        <v>44</v>
      </c>
      <c r="I7" s="57" t="s">
        <v>64</v>
      </c>
    </row>
    <row r="8" spans="1:9" s="66" customFormat="1" ht="18.75" x14ac:dyDescent="0.3">
      <c r="A8" s="67"/>
      <c r="B8" s="59" t="s">
        <v>62</v>
      </c>
      <c r="C8" s="68"/>
      <c r="D8" s="69"/>
      <c r="E8" s="58"/>
      <c r="F8" s="60">
        <f>+D7</f>
        <v>376000</v>
      </c>
      <c r="G8" s="60">
        <f>+F8</f>
        <v>376000</v>
      </c>
      <c r="H8" s="70" t="s">
        <v>45</v>
      </c>
      <c r="I8" s="61" t="s">
        <v>65</v>
      </c>
    </row>
    <row r="9" spans="1:9" s="66" customFormat="1" ht="18.75" x14ac:dyDescent="0.3">
      <c r="A9" s="62"/>
      <c r="B9" s="63" t="s">
        <v>63</v>
      </c>
      <c r="C9" s="71"/>
      <c r="D9" s="62"/>
      <c r="E9" s="62"/>
      <c r="F9" s="72"/>
      <c r="G9" s="62"/>
      <c r="H9" s="73" t="s">
        <v>46</v>
      </c>
      <c r="I9" s="73"/>
    </row>
    <row r="10" spans="1:9" s="66" customFormat="1" ht="18.75" x14ac:dyDescent="0.3">
      <c r="A10" s="64">
        <v>2</v>
      </c>
      <c r="B10" s="52" t="s">
        <v>66</v>
      </c>
      <c r="C10" s="53">
        <v>303933.5</v>
      </c>
      <c r="D10" s="54">
        <v>303933.5</v>
      </c>
      <c r="E10" s="64" t="s">
        <v>43</v>
      </c>
      <c r="F10" s="96" t="s">
        <v>55</v>
      </c>
      <c r="G10" s="56" t="str">
        <f>+F10</f>
        <v>หจก.จิตติภัณฑ์ วัสดุก่อสร้าง</v>
      </c>
      <c r="H10" s="65" t="s">
        <v>44</v>
      </c>
      <c r="I10" s="57" t="s">
        <v>67</v>
      </c>
    </row>
    <row r="11" spans="1:9" s="66" customFormat="1" ht="18.75" x14ac:dyDescent="0.3">
      <c r="A11" s="67"/>
      <c r="B11" s="59"/>
      <c r="C11" s="68"/>
      <c r="D11" s="69"/>
      <c r="E11" s="58"/>
      <c r="F11" s="60">
        <f>+D10</f>
        <v>303933.5</v>
      </c>
      <c r="G11" s="60">
        <f>+F11</f>
        <v>303933.5</v>
      </c>
      <c r="H11" s="70" t="s">
        <v>45</v>
      </c>
      <c r="I11" s="61" t="s">
        <v>68</v>
      </c>
    </row>
    <row r="12" spans="1:9" s="66" customFormat="1" ht="18.75" x14ac:dyDescent="0.3">
      <c r="A12" s="62"/>
      <c r="B12" s="94"/>
      <c r="C12" s="71"/>
      <c r="D12" s="62"/>
      <c r="E12" s="62"/>
      <c r="F12" s="72"/>
      <c r="G12" s="62"/>
      <c r="H12" s="73" t="s">
        <v>46</v>
      </c>
      <c r="I12" s="75"/>
    </row>
    <row r="13" spans="1:9" s="77" customFormat="1" ht="18.75" x14ac:dyDescent="0.3">
      <c r="A13" s="64">
        <v>3</v>
      </c>
      <c r="B13" s="52" t="s">
        <v>69</v>
      </c>
      <c r="C13" s="53">
        <v>5700</v>
      </c>
      <c r="D13" s="54">
        <v>5700</v>
      </c>
      <c r="E13" s="76" t="s">
        <v>43</v>
      </c>
      <c r="F13" s="55" t="s">
        <v>71</v>
      </c>
      <c r="G13" s="56" t="str">
        <f>+F13</f>
        <v>หจก.เอส.ซี.ไทร์</v>
      </c>
      <c r="H13" s="57" t="s">
        <v>44</v>
      </c>
      <c r="I13" s="57" t="s">
        <v>72</v>
      </c>
    </row>
    <row r="14" spans="1:9" s="77" customFormat="1" ht="18.75" x14ac:dyDescent="0.3">
      <c r="A14" s="67"/>
      <c r="B14" s="59" t="s">
        <v>70</v>
      </c>
      <c r="C14" s="78"/>
      <c r="D14" s="79"/>
      <c r="E14" s="80"/>
      <c r="F14" s="60">
        <v>5700</v>
      </c>
      <c r="G14" s="60">
        <f>+F14</f>
        <v>5700</v>
      </c>
      <c r="H14" s="61" t="s">
        <v>45</v>
      </c>
      <c r="I14" s="61" t="s">
        <v>68</v>
      </c>
    </row>
    <row r="15" spans="1:9" s="77" customFormat="1" ht="18.75" x14ac:dyDescent="0.3">
      <c r="A15" s="62"/>
      <c r="B15" s="63"/>
      <c r="C15" s="81"/>
      <c r="D15" s="82"/>
      <c r="E15" s="82"/>
      <c r="F15" s="83"/>
      <c r="G15" s="82"/>
      <c r="H15" s="84" t="s">
        <v>46</v>
      </c>
      <c r="I15" s="85"/>
    </row>
    <row r="16" spans="1:9" s="77" customFormat="1" ht="18.75" x14ac:dyDescent="0.3">
      <c r="A16" s="64">
        <v>4</v>
      </c>
      <c r="B16" s="52" t="s">
        <v>73</v>
      </c>
      <c r="C16" s="53">
        <v>75264</v>
      </c>
      <c r="D16" s="54">
        <v>75264</v>
      </c>
      <c r="E16" s="76" t="s">
        <v>43</v>
      </c>
      <c r="F16" s="55" t="s">
        <v>74</v>
      </c>
      <c r="G16" s="86" t="str">
        <f>+F16</f>
        <v>บ.แมรี่ แอน แดรี่ โปรดักส์ จำกัด</v>
      </c>
      <c r="H16" s="57" t="s">
        <v>44</v>
      </c>
      <c r="I16" s="57" t="s">
        <v>98</v>
      </c>
    </row>
    <row r="17" spans="1:9" s="77" customFormat="1" ht="18.75" x14ac:dyDescent="0.3">
      <c r="A17" s="67"/>
      <c r="B17" s="91"/>
      <c r="C17" s="78"/>
      <c r="D17" s="79"/>
      <c r="E17" s="80"/>
      <c r="F17" s="60">
        <f>+D16</f>
        <v>75264</v>
      </c>
      <c r="G17" s="60">
        <f>+F17</f>
        <v>75264</v>
      </c>
      <c r="H17" s="61" t="s">
        <v>45</v>
      </c>
      <c r="I17" s="61" t="s">
        <v>75</v>
      </c>
    </row>
    <row r="18" spans="1:9" s="77" customFormat="1" ht="18.75" x14ac:dyDescent="0.3">
      <c r="A18" s="62"/>
      <c r="B18" s="63"/>
      <c r="C18" s="81"/>
      <c r="D18" s="82"/>
      <c r="E18" s="82"/>
      <c r="F18" s="83"/>
      <c r="G18" s="82"/>
      <c r="H18" s="84" t="s">
        <v>46</v>
      </c>
      <c r="I18" s="85"/>
    </row>
    <row r="19" spans="1:9" s="77" customFormat="1" ht="18.75" x14ac:dyDescent="0.3">
      <c r="A19" s="64">
        <v>5</v>
      </c>
      <c r="B19" s="87" t="s">
        <v>53</v>
      </c>
      <c r="C19" s="88">
        <v>9000</v>
      </c>
      <c r="D19" s="89">
        <v>8613</v>
      </c>
      <c r="E19" s="76" t="s">
        <v>43</v>
      </c>
      <c r="F19" s="93" t="s">
        <v>55</v>
      </c>
      <c r="G19" s="93" t="str">
        <f>+F19</f>
        <v>หจก.จิตติภัณฑ์ วัสดุก่อสร้าง</v>
      </c>
      <c r="H19" s="57" t="s">
        <v>44</v>
      </c>
      <c r="I19" s="57" t="s">
        <v>122</v>
      </c>
    </row>
    <row r="20" spans="1:9" s="77" customFormat="1" ht="18.75" x14ac:dyDescent="0.3">
      <c r="A20" s="58"/>
      <c r="B20" s="91" t="s">
        <v>54</v>
      </c>
      <c r="C20" s="78"/>
      <c r="D20" s="79"/>
      <c r="E20" s="80"/>
      <c r="F20" s="92">
        <v>8613</v>
      </c>
      <c r="G20" s="92">
        <f>+F20</f>
        <v>8613</v>
      </c>
      <c r="H20" s="61" t="s">
        <v>45</v>
      </c>
      <c r="I20" s="61" t="s">
        <v>76</v>
      </c>
    </row>
    <row r="21" spans="1:9" s="77" customFormat="1" ht="18.75" x14ac:dyDescent="0.3">
      <c r="A21" s="62"/>
      <c r="B21" s="63"/>
      <c r="C21" s="81"/>
      <c r="D21" s="82"/>
      <c r="E21" s="82"/>
      <c r="F21" s="83"/>
      <c r="G21" s="82"/>
      <c r="H21" s="84" t="s">
        <v>46</v>
      </c>
      <c r="I21" s="84"/>
    </row>
    <row r="22" spans="1:9" s="77" customFormat="1" ht="18.75" x14ac:dyDescent="0.3">
      <c r="A22" s="64">
        <v>6</v>
      </c>
      <c r="B22" s="87" t="s">
        <v>94</v>
      </c>
      <c r="C22" s="88">
        <v>85419</v>
      </c>
      <c r="D22" s="89">
        <v>85419</v>
      </c>
      <c r="E22" s="76" t="s">
        <v>43</v>
      </c>
      <c r="F22" s="98" t="s">
        <v>95</v>
      </c>
      <c r="G22" s="98" t="str">
        <f>+F22</f>
        <v>ร้านสิชลคอมพิวเตอร์แอนด์เซอร์วิส</v>
      </c>
      <c r="H22" s="57" t="s">
        <v>44</v>
      </c>
      <c r="I22" s="57" t="s">
        <v>96</v>
      </c>
    </row>
    <row r="23" spans="1:9" s="77" customFormat="1" ht="18.75" x14ac:dyDescent="0.3">
      <c r="A23" s="58"/>
      <c r="B23" s="91"/>
      <c r="C23" s="78"/>
      <c r="D23" s="79"/>
      <c r="E23" s="80"/>
      <c r="F23" s="92">
        <v>85419</v>
      </c>
      <c r="G23" s="92">
        <f>+F23</f>
        <v>85419</v>
      </c>
      <c r="H23" s="61" t="s">
        <v>45</v>
      </c>
      <c r="I23" s="61" t="s">
        <v>97</v>
      </c>
    </row>
    <row r="24" spans="1:9" s="77" customFormat="1" ht="18.75" x14ac:dyDescent="0.3">
      <c r="A24" s="62"/>
      <c r="B24" s="63"/>
      <c r="C24" s="81"/>
      <c r="D24" s="82"/>
      <c r="E24" s="82"/>
      <c r="F24" s="83"/>
      <c r="G24" s="82"/>
      <c r="H24" s="84" t="s">
        <v>46</v>
      </c>
      <c r="I24" s="84"/>
    </row>
    <row r="25" spans="1:9" x14ac:dyDescent="0.35">
      <c r="A25" s="64">
        <v>7</v>
      </c>
      <c r="B25" s="97" t="s">
        <v>77</v>
      </c>
      <c r="C25" s="88">
        <v>6600</v>
      </c>
      <c r="D25" s="89">
        <v>6600</v>
      </c>
      <c r="E25" s="76" t="s">
        <v>43</v>
      </c>
      <c r="F25" s="93" t="s">
        <v>71</v>
      </c>
      <c r="G25" s="93" t="str">
        <f>+F25</f>
        <v>หจก.เอส.ซี.ไทร์</v>
      </c>
      <c r="H25" s="57" t="s">
        <v>44</v>
      </c>
      <c r="I25" s="57" t="s">
        <v>79</v>
      </c>
    </row>
    <row r="26" spans="1:9" x14ac:dyDescent="0.35">
      <c r="A26" s="58"/>
      <c r="B26" s="59" t="s">
        <v>78</v>
      </c>
      <c r="C26" s="78"/>
      <c r="D26" s="79"/>
      <c r="E26" s="80"/>
      <c r="F26" s="92">
        <v>6600</v>
      </c>
      <c r="G26" s="92">
        <f>+F26</f>
        <v>6600</v>
      </c>
      <c r="H26" s="61" t="s">
        <v>45</v>
      </c>
      <c r="I26" s="61" t="s">
        <v>80</v>
      </c>
    </row>
    <row r="27" spans="1:9" x14ac:dyDescent="0.35">
      <c r="A27" s="62"/>
      <c r="B27" s="63"/>
      <c r="C27" s="81"/>
      <c r="D27" s="82"/>
      <c r="E27" s="82"/>
      <c r="F27" s="83"/>
      <c r="G27" s="82"/>
      <c r="H27" s="84" t="s">
        <v>46</v>
      </c>
      <c r="I27" s="84"/>
    </row>
    <row r="28" spans="1:9" x14ac:dyDescent="0.35">
      <c r="A28" s="64">
        <v>8</v>
      </c>
      <c r="B28" s="87" t="s">
        <v>81</v>
      </c>
      <c r="C28" s="88">
        <v>90000</v>
      </c>
      <c r="D28" s="89">
        <v>88000</v>
      </c>
      <c r="E28" s="76" t="s">
        <v>43</v>
      </c>
      <c r="F28" s="95" t="s">
        <v>82</v>
      </c>
      <c r="G28" s="95" t="str">
        <f>+F28</f>
        <v>อารีย์เกษตรภัณฑ์</v>
      </c>
      <c r="H28" s="57" t="s">
        <v>44</v>
      </c>
      <c r="I28" s="57" t="s">
        <v>83</v>
      </c>
    </row>
    <row r="29" spans="1:9" x14ac:dyDescent="0.35">
      <c r="A29" s="58"/>
      <c r="B29" s="59"/>
      <c r="C29" s="78"/>
      <c r="D29" s="79"/>
      <c r="E29" s="80"/>
      <c r="F29" s="92">
        <v>88000</v>
      </c>
      <c r="G29" s="92">
        <f>+F29</f>
        <v>88000</v>
      </c>
      <c r="H29" s="61" t="s">
        <v>45</v>
      </c>
      <c r="I29" s="61" t="s">
        <v>84</v>
      </c>
    </row>
    <row r="30" spans="1:9" x14ac:dyDescent="0.35">
      <c r="A30" s="62"/>
      <c r="B30" s="63"/>
      <c r="C30" s="81"/>
      <c r="D30" s="82"/>
      <c r="E30" s="82"/>
      <c r="F30" s="83"/>
      <c r="G30" s="82"/>
      <c r="H30" s="84" t="s">
        <v>46</v>
      </c>
      <c r="I30" s="84"/>
    </row>
    <row r="31" spans="1:9" x14ac:dyDescent="0.35">
      <c r="A31" s="64">
        <v>9</v>
      </c>
      <c r="B31" s="87" t="s">
        <v>48</v>
      </c>
      <c r="C31" s="88">
        <v>3430</v>
      </c>
      <c r="D31" s="89">
        <v>3430</v>
      </c>
      <c r="E31" s="76" t="s">
        <v>43</v>
      </c>
      <c r="F31" s="90" t="s">
        <v>47</v>
      </c>
      <c r="G31" s="90" t="str">
        <f>+F31</f>
        <v>อนันชัยสิชลกลการ</v>
      </c>
      <c r="H31" s="57" t="s">
        <v>44</v>
      </c>
      <c r="I31" s="57" t="s">
        <v>85</v>
      </c>
    </row>
    <row r="32" spans="1:9" x14ac:dyDescent="0.35">
      <c r="A32" s="58"/>
      <c r="B32" s="59" t="s">
        <v>57</v>
      </c>
      <c r="C32" s="78"/>
      <c r="D32" s="79"/>
      <c r="E32" s="80"/>
      <c r="F32" s="92">
        <v>3430</v>
      </c>
      <c r="G32" s="92">
        <f>+F32</f>
        <v>3430</v>
      </c>
      <c r="H32" s="61" t="s">
        <v>45</v>
      </c>
      <c r="I32" s="61" t="s">
        <v>68</v>
      </c>
    </row>
    <row r="33" spans="1:9" x14ac:dyDescent="0.35">
      <c r="A33" s="62"/>
      <c r="B33" s="63"/>
      <c r="C33" s="81"/>
      <c r="D33" s="82"/>
      <c r="E33" s="82"/>
      <c r="F33" s="83"/>
      <c r="G33" s="82"/>
      <c r="H33" s="84" t="s">
        <v>46</v>
      </c>
      <c r="I33" s="84"/>
    </row>
    <row r="34" spans="1:9" x14ac:dyDescent="0.35">
      <c r="A34" s="64">
        <v>10</v>
      </c>
      <c r="B34" s="87" t="s">
        <v>86</v>
      </c>
      <c r="C34" s="88">
        <v>21500</v>
      </c>
      <c r="D34" s="89">
        <v>21500</v>
      </c>
      <c r="E34" s="76" t="s">
        <v>43</v>
      </c>
      <c r="F34" s="95" t="s">
        <v>88</v>
      </c>
      <c r="G34" s="95" t="str">
        <f>+F34</f>
        <v>ร้านซีเค ซัพพลาย โอ.เอ</v>
      </c>
      <c r="H34" s="57" t="s">
        <v>44</v>
      </c>
      <c r="I34" s="57" t="s">
        <v>89</v>
      </c>
    </row>
    <row r="35" spans="1:9" x14ac:dyDescent="0.35">
      <c r="A35" s="58"/>
      <c r="B35" s="59" t="s">
        <v>87</v>
      </c>
      <c r="C35" s="78"/>
      <c r="D35" s="79"/>
      <c r="E35" s="80"/>
      <c r="F35" s="92">
        <v>21500</v>
      </c>
      <c r="G35" s="92">
        <f>+F35</f>
        <v>21500</v>
      </c>
      <c r="H35" s="61" t="s">
        <v>45</v>
      </c>
      <c r="I35" s="61" t="s">
        <v>75</v>
      </c>
    </row>
    <row r="36" spans="1:9" x14ac:dyDescent="0.35">
      <c r="A36" s="62"/>
      <c r="B36" s="63"/>
      <c r="C36" s="81"/>
      <c r="D36" s="82"/>
      <c r="E36" s="82"/>
      <c r="F36" s="83"/>
      <c r="G36" s="82"/>
      <c r="H36" s="84" t="s">
        <v>46</v>
      </c>
      <c r="I36" s="84"/>
    </row>
    <row r="37" spans="1:9" x14ac:dyDescent="0.35">
      <c r="A37" s="64">
        <v>11</v>
      </c>
      <c r="B37" s="87" t="s">
        <v>90</v>
      </c>
      <c r="C37" s="88">
        <v>1506000</v>
      </c>
      <c r="D37" s="89">
        <v>1500000</v>
      </c>
      <c r="E37" s="76" t="s">
        <v>49</v>
      </c>
      <c r="F37" s="90" t="s">
        <v>59</v>
      </c>
      <c r="G37" s="93" t="str">
        <f>+F37</f>
        <v>หจก.นครพงษ์ภัณฑ์การโยธา</v>
      </c>
      <c r="H37" s="57" t="s">
        <v>44</v>
      </c>
      <c r="I37" s="57" t="s">
        <v>99</v>
      </c>
    </row>
    <row r="38" spans="1:9" x14ac:dyDescent="0.35">
      <c r="A38" s="58"/>
      <c r="B38" s="59" t="s">
        <v>91</v>
      </c>
      <c r="C38" s="78"/>
      <c r="D38" s="79"/>
      <c r="E38" s="80" t="s">
        <v>50</v>
      </c>
      <c r="F38" s="92">
        <v>1370000</v>
      </c>
      <c r="G38" s="92">
        <f>+F38</f>
        <v>1370000</v>
      </c>
      <c r="H38" s="61" t="s">
        <v>45</v>
      </c>
      <c r="I38" s="61" t="s">
        <v>100</v>
      </c>
    </row>
    <row r="39" spans="1:9" x14ac:dyDescent="0.35">
      <c r="A39" s="62"/>
      <c r="B39" s="63"/>
      <c r="C39" s="81"/>
      <c r="D39" s="82"/>
      <c r="E39" s="82" t="s">
        <v>51</v>
      </c>
      <c r="F39" s="83"/>
      <c r="G39" s="82"/>
      <c r="H39" s="84" t="s">
        <v>46</v>
      </c>
      <c r="I39" s="84"/>
    </row>
    <row r="40" spans="1:9" x14ac:dyDescent="0.35">
      <c r="A40" s="64"/>
      <c r="B40" s="87"/>
      <c r="C40" s="88"/>
      <c r="D40" s="89"/>
      <c r="E40" s="76"/>
      <c r="F40" s="90" t="s">
        <v>92</v>
      </c>
      <c r="G40" s="93" t="str">
        <f>+F40</f>
        <v>หจก.วิไล ขนอม เทรดดิ้ง</v>
      </c>
      <c r="H40" s="57"/>
      <c r="I40" s="57"/>
    </row>
    <row r="41" spans="1:9" x14ac:dyDescent="0.35">
      <c r="A41" s="58"/>
      <c r="B41" s="59"/>
      <c r="C41" s="78"/>
      <c r="D41" s="79"/>
      <c r="E41" s="80"/>
      <c r="F41" s="92">
        <v>1430000</v>
      </c>
      <c r="G41" s="92">
        <f>+F41</f>
        <v>1430000</v>
      </c>
      <c r="H41" s="61"/>
      <c r="I41" s="61"/>
    </row>
    <row r="42" spans="1:9" x14ac:dyDescent="0.35">
      <c r="A42" s="62"/>
      <c r="B42" s="63"/>
      <c r="C42" s="81"/>
      <c r="D42" s="82"/>
      <c r="E42" s="82"/>
      <c r="F42" s="83"/>
      <c r="G42" s="82"/>
      <c r="H42" s="84"/>
      <c r="I42" s="84"/>
    </row>
    <row r="43" spans="1:9" x14ac:dyDescent="0.35">
      <c r="A43" s="64"/>
      <c r="B43" s="87"/>
      <c r="C43" s="88"/>
      <c r="D43" s="89"/>
      <c r="E43" s="76"/>
      <c r="F43" s="90" t="s">
        <v>93</v>
      </c>
      <c r="G43" s="93" t="str">
        <f>+F43</f>
        <v>หจก.ร่วมใจ สิชลการก่อสร้าง</v>
      </c>
      <c r="H43" s="57"/>
      <c r="I43" s="57"/>
    </row>
    <row r="44" spans="1:9" x14ac:dyDescent="0.35">
      <c r="A44" s="58"/>
      <c r="B44" s="59"/>
      <c r="C44" s="78"/>
      <c r="D44" s="79"/>
      <c r="E44" s="80"/>
      <c r="F44" s="92">
        <v>1490000</v>
      </c>
      <c r="G44" s="92">
        <f>+F44</f>
        <v>1490000</v>
      </c>
      <c r="H44" s="61"/>
      <c r="I44" s="61"/>
    </row>
    <row r="45" spans="1:9" x14ac:dyDescent="0.35">
      <c r="A45" s="62"/>
      <c r="B45" s="63"/>
      <c r="C45" s="81"/>
      <c r="D45" s="82"/>
      <c r="E45" s="82"/>
      <c r="F45" s="83"/>
      <c r="G45" s="82"/>
      <c r="H45" s="84"/>
      <c r="I45" s="84"/>
    </row>
    <row r="46" spans="1:9" x14ac:dyDescent="0.35">
      <c r="A46" s="64">
        <v>12</v>
      </c>
      <c r="B46" s="87" t="s">
        <v>90</v>
      </c>
      <c r="C46" s="88">
        <v>4705000</v>
      </c>
      <c r="D46" s="89">
        <v>4075325.91</v>
      </c>
      <c r="E46" s="76" t="s">
        <v>49</v>
      </c>
      <c r="F46" s="90" t="s">
        <v>103</v>
      </c>
      <c r="G46" s="93" t="str">
        <f>+F46</f>
        <v>หจก.1 บุญถาวรก่อสร้าง</v>
      </c>
      <c r="H46" s="57" t="s">
        <v>44</v>
      </c>
      <c r="I46" s="57" t="s">
        <v>104</v>
      </c>
    </row>
    <row r="47" spans="1:9" x14ac:dyDescent="0.35">
      <c r="A47" s="58"/>
      <c r="B47" s="59" t="s">
        <v>101</v>
      </c>
      <c r="C47" s="78"/>
      <c r="D47" s="79"/>
      <c r="E47" s="80" t="s">
        <v>50</v>
      </c>
      <c r="F47" s="92">
        <v>2928000</v>
      </c>
      <c r="G47" s="92">
        <f>+F47</f>
        <v>2928000</v>
      </c>
      <c r="H47" s="61" t="s">
        <v>45</v>
      </c>
      <c r="I47" s="61" t="s">
        <v>105</v>
      </c>
    </row>
    <row r="48" spans="1:9" x14ac:dyDescent="0.35">
      <c r="A48" s="62"/>
      <c r="B48" s="63" t="s">
        <v>102</v>
      </c>
      <c r="C48" s="81"/>
      <c r="D48" s="82"/>
      <c r="E48" s="82" t="s">
        <v>51</v>
      </c>
      <c r="F48" s="83"/>
      <c r="G48" s="82"/>
      <c r="H48" s="84" t="s">
        <v>46</v>
      </c>
      <c r="I48" s="84"/>
    </row>
    <row r="49" spans="1:9" x14ac:dyDescent="0.35">
      <c r="A49" s="64"/>
      <c r="B49" s="87"/>
      <c r="C49" s="88"/>
      <c r="D49" s="89"/>
      <c r="E49" s="76"/>
      <c r="F49" s="90" t="s">
        <v>106</v>
      </c>
      <c r="G49" s="93" t="str">
        <f>+F49</f>
        <v>หจก.อธิษฐ์ 2009</v>
      </c>
      <c r="H49" s="57"/>
      <c r="I49" s="57"/>
    </row>
    <row r="50" spans="1:9" x14ac:dyDescent="0.35">
      <c r="A50" s="58"/>
      <c r="B50" s="59"/>
      <c r="C50" s="78"/>
      <c r="D50" s="79"/>
      <c r="E50" s="80"/>
      <c r="F50" s="92">
        <v>4000000</v>
      </c>
      <c r="G50" s="92">
        <f>+F50</f>
        <v>4000000</v>
      </c>
      <c r="H50" s="61"/>
      <c r="I50" s="61"/>
    </row>
    <row r="51" spans="1:9" x14ac:dyDescent="0.35">
      <c r="A51" s="62"/>
      <c r="B51" s="63"/>
      <c r="C51" s="81"/>
      <c r="D51" s="82"/>
      <c r="E51" s="82"/>
      <c r="F51" s="83"/>
      <c r="G51" s="82"/>
      <c r="H51" s="84"/>
      <c r="I51" s="84"/>
    </row>
    <row r="52" spans="1:9" x14ac:dyDescent="0.35">
      <c r="A52" s="64"/>
      <c r="B52" s="87"/>
      <c r="C52" s="88"/>
      <c r="D52" s="89"/>
      <c r="E52" s="76"/>
      <c r="F52" s="90" t="s">
        <v>107</v>
      </c>
      <c r="G52" s="93" t="str">
        <f>+F52</f>
        <v>หจก.ซี.ซี. จักรกลและก่อสร้าง</v>
      </c>
      <c r="H52" s="57"/>
      <c r="I52" s="57"/>
    </row>
    <row r="53" spans="1:9" x14ac:dyDescent="0.35">
      <c r="A53" s="58"/>
      <c r="B53" s="59"/>
      <c r="C53" s="78"/>
      <c r="D53" s="79"/>
      <c r="E53" s="80"/>
      <c r="F53" s="92">
        <v>3199919</v>
      </c>
      <c r="G53" s="92">
        <f>+F53</f>
        <v>3199919</v>
      </c>
      <c r="H53" s="61"/>
      <c r="I53" s="61"/>
    </row>
    <row r="54" spans="1:9" x14ac:dyDescent="0.35">
      <c r="A54" s="62"/>
      <c r="B54" s="63"/>
      <c r="C54" s="81"/>
      <c r="D54" s="82"/>
      <c r="E54" s="82"/>
      <c r="F54" s="83"/>
      <c r="G54" s="82"/>
      <c r="H54" s="84"/>
      <c r="I54" s="84"/>
    </row>
    <row r="55" spans="1:9" x14ac:dyDescent="0.35">
      <c r="A55" s="64"/>
      <c r="B55" s="87"/>
      <c r="C55" s="88"/>
      <c r="D55" s="89"/>
      <c r="E55" s="76"/>
      <c r="F55" s="90" t="s">
        <v>108</v>
      </c>
      <c r="G55" s="93" t="str">
        <f>+F55</f>
        <v>หจก.อภิชัจจ์บริการ</v>
      </c>
      <c r="H55" s="57"/>
      <c r="I55" s="57"/>
    </row>
    <row r="56" spans="1:9" x14ac:dyDescent="0.35">
      <c r="A56" s="58"/>
      <c r="B56" s="59"/>
      <c r="C56" s="78"/>
      <c r="D56" s="79"/>
      <c r="E56" s="80"/>
      <c r="F56" s="92">
        <v>3800000</v>
      </c>
      <c r="G56" s="92">
        <f>+F56</f>
        <v>3800000</v>
      </c>
      <c r="H56" s="61"/>
      <c r="I56" s="61"/>
    </row>
    <row r="57" spans="1:9" x14ac:dyDescent="0.35">
      <c r="A57" s="62"/>
      <c r="B57" s="63"/>
      <c r="C57" s="81"/>
      <c r="D57" s="82"/>
      <c r="E57" s="82"/>
      <c r="F57" s="83"/>
      <c r="G57" s="82"/>
      <c r="H57" s="84"/>
      <c r="I57" s="84"/>
    </row>
    <row r="58" spans="1:9" x14ac:dyDescent="0.35">
      <c r="A58" s="64"/>
      <c r="B58" s="87"/>
      <c r="C58" s="88"/>
      <c r="D58" s="89"/>
      <c r="E58" s="76"/>
      <c r="F58" s="90" t="s">
        <v>109</v>
      </c>
      <c r="G58" s="93" t="str">
        <f>+F58</f>
        <v>หจก.จิระวัฒน์การโยธา</v>
      </c>
      <c r="H58" s="57"/>
      <c r="I58" s="57"/>
    </row>
    <row r="59" spans="1:9" x14ac:dyDescent="0.35">
      <c r="A59" s="58"/>
      <c r="B59" s="59"/>
      <c r="C59" s="78"/>
      <c r="D59" s="79"/>
      <c r="E59" s="80"/>
      <c r="F59" s="92">
        <v>4050282</v>
      </c>
      <c r="G59" s="92">
        <f>+F59</f>
        <v>4050282</v>
      </c>
      <c r="H59" s="61"/>
      <c r="I59" s="61"/>
    </row>
    <row r="60" spans="1:9" x14ac:dyDescent="0.35">
      <c r="A60" s="62"/>
      <c r="B60" s="63"/>
      <c r="C60" s="81"/>
      <c r="D60" s="82"/>
      <c r="E60" s="82"/>
      <c r="F60" s="83"/>
      <c r="G60" s="82"/>
      <c r="H60" s="84"/>
      <c r="I60" s="84"/>
    </row>
    <row r="61" spans="1:9" x14ac:dyDescent="0.35">
      <c r="A61" s="64"/>
      <c r="B61" s="87"/>
      <c r="C61" s="88"/>
      <c r="D61" s="89"/>
      <c r="E61" s="76"/>
      <c r="F61" s="90" t="s">
        <v>110</v>
      </c>
      <c r="G61" s="93" t="str">
        <f>+F61</f>
        <v>หจก.อนันมณี</v>
      </c>
      <c r="H61" s="57"/>
      <c r="I61" s="57"/>
    </row>
    <row r="62" spans="1:9" x14ac:dyDescent="0.35">
      <c r="A62" s="58"/>
      <c r="B62" s="59"/>
      <c r="C62" s="78"/>
      <c r="D62" s="79"/>
      <c r="E62" s="80"/>
      <c r="F62" s="92">
        <v>3340000</v>
      </c>
      <c r="G62" s="92">
        <f>+F62</f>
        <v>3340000</v>
      </c>
      <c r="H62" s="61"/>
      <c r="I62" s="61"/>
    </row>
    <row r="63" spans="1:9" x14ac:dyDescent="0.35">
      <c r="A63" s="62"/>
      <c r="B63" s="63"/>
      <c r="C63" s="81"/>
      <c r="D63" s="82"/>
      <c r="E63" s="82"/>
      <c r="F63" s="83"/>
      <c r="G63" s="82"/>
      <c r="H63" s="84"/>
      <c r="I63" s="84"/>
    </row>
    <row r="64" spans="1:9" x14ac:dyDescent="0.35">
      <c r="A64" s="64"/>
      <c r="B64" s="87"/>
      <c r="C64" s="88"/>
      <c r="D64" s="89"/>
      <c r="E64" s="76"/>
      <c r="F64" s="90" t="s">
        <v>111</v>
      </c>
      <c r="G64" s="93" t="str">
        <f>+F64</f>
        <v>หจก.เอเอเค คอนตรัคชั่น</v>
      </c>
      <c r="H64" s="57"/>
      <c r="I64" s="57"/>
    </row>
    <row r="65" spans="1:9" x14ac:dyDescent="0.35">
      <c r="A65" s="58"/>
      <c r="B65" s="59"/>
      <c r="C65" s="78"/>
      <c r="D65" s="79"/>
      <c r="E65" s="80"/>
      <c r="F65" s="92">
        <v>3260260</v>
      </c>
      <c r="G65" s="92">
        <f>+F65</f>
        <v>3260260</v>
      </c>
      <c r="H65" s="61"/>
      <c r="I65" s="61"/>
    </row>
    <row r="66" spans="1:9" x14ac:dyDescent="0.35">
      <c r="A66" s="62"/>
      <c r="B66" s="63"/>
      <c r="C66" s="81"/>
      <c r="D66" s="82"/>
      <c r="E66" s="82"/>
      <c r="F66" s="83"/>
      <c r="G66" s="82"/>
      <c r="H66" s="84"/>
      <c r="I66" s="84"/>
    </row>
    <row r="67" spans="1:9" x14ac:dyDescent="0.35">
      <c r="A67" s="64"/>
      <c r="B67" s="87"/>
      <c r="C67" s="88"/>
      <c r="D67" s="89"/>
      <c r="E67" s="76"/>
      <c r="F67" s="90" t="s">
        <v>112</v>
      </c>
      <c r="G67" s="93" t="str">
        <f>+F67</f>
        <v>หจก.ท่าพญา การสร้าง</v>
      </c>
      <c r="H67" s="57"/>
      <c r="I67" s="57"/>
    </row>
    <row r="68" spans="1:9" x14ac:dyDescent="0.35">
      <c r="A68" s="58"/>
      <c r="B68" s="59"/>
      <c r="C68" s="78"/>
      <c r="D68" s="79"/>
      <c r="E68" s="80"/>
      <c r="F68" s="92">
        <v>3559838.88</v>
      </c>
      <c r="G68" s="92">
        <f>+F68</f>
        <v>3559838.88</v>
      </c>
      <c r="H68" s="61"/>
      <c r="I68" s="61"/>
    </row>
    <row r="69" spans="1:9" x14ac:dyDescent="0.35">
      <c r="A69" s="62"/>
      <c r="B69" s="63"/>
      <c r="C69" s="81"/>
      <c r="D69" s="82"/>
      <c r="E69" s="82"/>
      <c r="F69" s="83"/>
      <c r="G69" s="82"/>
      <c r="H69" s="84"/>
      <c r="I69" s="84"/>
    </row>
    <row r="70" spans="1:9" x14ac:dyDescent="0.35">
      <c r="A70" s="64"/>
      <c r="B70" s="87"/>
      <c r="C70" s="88"/>
      <c r="D70" s="89"/>
      <c r="E70" s="76"/>
      <c r="F70" s="90" t="s">
        <v>113</v>
      </c>
      <c r="G70" s="93" t="str">
        <f>+F70</f>
        <v>บ.ส ศรีรุ่งเรื่องการโยธา จำกัด</v>
      </c>
      <c r="H70" s="57"/>
      <c r="I70" s="57"/>
    </row>
    <row r="71" spans="1:9" x14ac:dyDescent="0.35">
      <c r="A71" s="58"/>
      <c r="B71" s="59"/>
      <c r="C71" s="78"/>
      <c r="D71" s="79"/>
      <c r="E71" s="80"/>
      <c r="F71" s="92">
        <v>3790000</v>
      </c>
      <c r="G71" s="92">
        <f>+F71</f>
        <v>3790000</v>
      </c>
      <c r="H71" s="61"/>
      <c r="I71" s="61"/>
    </row>
    <row r="72" spans="1:9" x14ac:dyDescent="0.35">
      <c r="A72" s="62"/>
      <c r="B72" s="63"/>
      <c r="C72" s="81"/>
      <c r="D72" s="82"/>
      <c r="E72" s="82"/>
      <c r="F72" s="83"/>
      <c r="G72" s="82"/>
      <c r="H72" s="84"/>
      <c r="I72" s="84"/>
    </row>
    <row r="73" spans="1:9" x14ac:dyDescent="0.35">
      <c r="A73" s="64"/>
      <c r="B73" s="87"/>
      <c r="C73" s="88"/>
      <c r="D73" s="89"/>
      <c r="E73" s="76"/>
      <c r="F73" s="90" t="s">
        <v>114</v>
      </c>
      <c r="G73" s="93" t="str">
        <f>+F73</f>
        <v>บ.นันทวรรธไชย 2002 จำกัด</v>
      </c>
      <c r="H73" s="57"/>
      <c r="I73" s="57"/>
    </row>
    <row r="74" spans="1:9" x14ac:dyDescent="0.35">
      <c r="A74" s="58"/>
      <c r="B74" s="59"/>
      <c r="C74" s="78"/>
      <c r="D74" s="79"/>
      <c r="E74" s="80"/>
      <c r="F74" s="92">
        <v>3050000</v>
      </c>
      <c r="G74" s="92">
        <f>+F74</f>
        <v>3050000</v>
      </c>
      <c r="H74" s="61"/>
      <c r="I74" s="61"/>
    </row>
    <row r="75" spans="1:9" x14ac:dyDescent="0.35">
      <c r="A75" s="62"/>
      <c r="B75" s="63"/>
      <c r="C75" s="81"/>
      <c r="D75" s="82"/>
      <c r="E75" s="82"/>
      <c r="F75" s="83"/>
      <c r="G75" s="82"/>
      <c r="H75" s="84"/>
      <c r="I75" s="84"/>
    </row>
    <row r="76" spans="1:9" x14ac:dyDescent="0.35">
      <c r="A76" s="64"/>
      <c r="B76" s="87"/>
      <c r="C76" s="88"/>
      <c r="D76" s="89"/>
      <c r="E76" s="76"/>
      <c r="F76" s="90" t="s">
        <v>115</v>
      </c>
      <c r="G76" s="93" t="str">
        <f>+F76</f>
        <v>บ.ชุมราษฎร์ วิศวกร จำกัด</v>
      </c>
      <c r="H76" s="57"/>
      <c r="I76" s="57"/>
    </row>
    <row r="77" spans="1:9" x14ac:dyDescent="0.35">
      <c r="A77" s="58"/>
      <c r="B77" s="59"/>
      <c r="C77" s="78"/>
      <c r="D77" s="79"/>
      <c r="E77" s="80"/>
      <c r="F77" s="92">
        <v>4000000</v>
      </c>
      <c r="G77" s="92">
        <f>+F77</f>
        <v>4000000</v>
      </c>
      <c r="H77" s="61"/>
      <c r="I77" s="61"/>
    </row>
    <row r="78" spans="1:9" x14ac:dyDescent="0.35">
      <c r="A78" s="62"/>
      <c r="B78" s="63"/>
      <c r="C78" s="81"/>
      <c r="D78" s="82"/>
      <c r="E78" s="82"/>
      <c r="F78" s="83"/>
      <c r="G78" s="82"/>
      <c r="H78" s="84"/>
      <c r="I78" s="84"/>
    </row>
    <row r="79" spans="1:9" x14ac:dyDescent="0.35">
      <c r="A79" s="64"/>
      <c r="B79" s="87"/>
      <c r="C79" s="88"/>
      <c r="D79" s="89"/>
      <c r="E79" s="76"/>
      <c r="F79" s="90" t="s">
        <v>116</v>
      </c>
      <c r="G79" s="93" t="str">
        <f>+F79</f>
        <v>หจก.เฮง เฮง (1999)</v>
      </c>
      <c r="H79" s="57"/>
      <c r="I79" s="57"/>
    </row>
    <row r="80" spans="1:9" x14ac:dyDescent="0.35">
      <c r="A80" s="58"/>
      <c r="B80" s="59"/>
      <c r="C80" s="78"/>
      <c r="D80" s="79"/>
      <c r="E80" s="80"/>
      <c r="F80" s="92">
        <v>4050000</v>
      </c>
      <c r="G80" s="92">
        <f>+F80</f>
        <v>4050000</v>
      </c>
      <c r="H80" s="61"/>
      <c r="I80" s="61"/>
    </row>
    <row r="81" spans="1:9" x14ac:dyDescent="0.35">
      <c r="A81" s="62"/>
      <c r="B81" s="63"/>
      <c r="C81" s="81"/>
      <c r="D81" s="82"/>
      <c r="E81" s="82"/>
      <c r="F81" s="83"/>
      <c r="G81" s="82"/>
      <c r="H81" s="84"/>
      <c r="I81" s="84"/>
    </row>
  </sheetData>
  <mergeCells count="8">
    <mergeCell ref="A1:I1"/>
    <mergeCell ref="A2:I2"/>
    <mergeCell ref="A3:I3"/>
    <mergeCell ref="B4:B5"/>
    <mergeCell ref="C4:C5"/>
    <mergeCell ref="D4:D5"/>
    <mergeCell ref="E4:E5"/>
    <mergeCell ref="H4:H5"/>
  </mergeCells>
  <pageMargins left="0.31496062992125984" right="0.11811023622047245" top="0.74803149606299213" bottom="0.55118110236220474" header="0.31496062992125984" footer="0.31496062992125984"/>
  <pageSetup paperSize="9" scale="9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zoomScaleSheetLayoutView="100" workbookViewId="0">
      <selection activeCell="C9" sqref="C9"/>
    </sheetView>
  </sheetViews>
  <sheetFormatPr defaultRowHeight="21" x14ac:dyDescent="0.35"/>
  <cols>
    <col min="1" max="1" width="7.85546875" style="1" customWidth="1"/>
    <col min="2" max="2" width="33.5703125" style="1" customWidth="1"/>
    <col min="3" max="3" width="14.140625" style="1" customWidth="1"/>
    <col min="4" max="4" width="21" style="19" customWidth="1"/>
    <col min="5" max="5" width="18.85546875" style="19" customWidth="1"/>
    <col min="6" max="6" width="20" style="2" customWidth="1"/>
    <col min="7" max="7" width="20" style="1" customWidth="1"/>
    <col min="8" max="8" width="17.85546875" style="1" customWidth="1"/>
    <col min="9" max="16384" width="9.140625" style="1"/>
  </cols>
  <sheetData>
    <row r="1" spans="1:8" s="24" customFormat="1" x14ac:dyDescent="0.35">
      <c r="A1" s="108" t="s">
        <v>11</v>
      </c>
      <c r="B1" s="108"/>
      <c r="C1" s="108"/>
      <c r="D1" s="108"/>
      <c r="E1" s="108"/>
      <c r="F1" s="108"/>
      <c r="G1" s="108"/>
      <c r="H1" s="108"/>
    </row>
    <row r="2" spans="1:8" s="24" customFormat="1" x14ac:dyDescent="0.35">
      <c r="A2" s="108" t="s">
        <v>117</v>
      </c>
      <c r="B2" s="108"/>
      <c r="C2" s="108"/>
      <c r="D2" s="108"/>
      <c r="E2" s="108"/>
      <c r="F2" s="108"/>
      <c r="G2" s="108"/>
      <c r="H2" s="108"/>
    </row>
    <row r="3" spans="1:8" ht="6.75" customHeight="1" x14ac:dyDescent="0.35"/>
    <row r="4" spans="1:8" x14ac:dyDescent="0.35">
      <c r="A4" s="3"/>
      <c r="B4" s="3"/>
      <c r="C4" s="3"/>
      <c r="D4" s="20"/>
      <c r="E4" s="20"/>
      <c r="F4" s="4" t="s">
        <v>5</v>
      </c>
      <c r="G4" s="3" t="s">
        <v>7</v>
      </c>
      <c r="H4" s="3"/>
    </row>
    <row r="5" spans="1:8" x14ac:dyDescent="0.35">
      <c r="A5" s="5" t="s">
        <v>1</v>
      </c>
      <c r="B5" s="5" t="s">
        <v>2</v>
      </c>
      <c r="C5" s="5" t="s">
        <v>3</v>
      </c>
      <c r="D5" s="21" t="s">
        <v>16</v>
      </c>
      <c r="E5" s="21" t="s">
        <v>4</v>
      </c>
      <c r="F5" s="6" t="s">
        <v>6</v>
      </c>
      <c r="G5" s="5" t="s">
        <v>8</v>
      </c>
      <c r="H5" s="5" t="s">
        <v>10</v>
      </c>
    </row>
    <row r="6" spans="1:8" x14ac:dyDescent="0.35">
      <c r="A6" s="7"/>
      <c r="B6" s="7"/>
      <c r="C6" s="7"/>
      <c r="D6" s="22"/>
      <c r="E6" s="22"/>
      <c r="F6" s="8"/>
      <c r="G6" s="7" t="s">
        <v>9</v>
      </c>
      <c r="H6" s="7"/>
    </row>
    <row r="7" spans="1:8" x14ac:dyDescent="0.35">
      <c r="A7" s="9">
        <v>1</v>
      </c>
      <c r="B7" s="10" t="s">
        <v>20</v>
      </c>
      <c r="C7" s="11" t="s">
        <v>13</v>
      </c>
      <c r="D7" s="27" t="s">
        <v>13</v>
      </c>
      <c r="E7" s="25" t="str">
        <f>+D7</f>
        <v>-</v>
      </c>
      <c r="F7" s="25" t="str">
        <f>+D7</f>
        <v>-</v>
      </c>
      <c r="G7" s="11" t="s">
        <v>0</v>
      </c>
      <c r="H7" s="10"/>
    </row>
    <row r="8" spans="1:8" x14ac:dyDescent="0.35">
      <c r="A8" s="12">
        <v>2</v>
      </c>
      <c r="B8" s="13" t="s">
        <v>21</v>
      </c>
      <c r="C8" s="11" t="s">
        <v>13</v>
      </c>
      <c r="D8" s="28" t="s">
        <v>13</v>
      </c>
      <c r="E8" s="14" t="str">
        <f>+D8</f>
        <v>-</v>
      </c>
      <c r="F8" s="14" t="str">
        <f>+D8</f>
        <v>-</v>
      </c>
      <c r="G8" s="11" t="s">
        <v>0</v>
      </c>
      <c r="H8" s="13"/>
    </row>
    <row r="9" spans="1:8" x14ac:dyDescent="0.35">
      <c r="A9" s="12">
        <v>3</v>
      </c>
      <c r="B9" s="13" t="s">
        <v>18</v>
      </c>
      <c r="C9" s="11" t="s">
        <v>0</v>
      </c>
      <c r="D9" s="18" t="s">
        <v>0</v>
      </c>
      <c r="E9" s="18" t="s">
        <v>0</v>
      </c>
      <c r="F9" s="14" t="s">
        <v>0</v>
      </c>
      <c r="G9" s="11" t="s">
        <v>0</v>
      </c>
      <c r="H9" s="13"/>
    </row>
    <row r="10" spans="1:8" x14ac:dyDescent="0.35">
      <c r="A10" s="12">
        <v>4</v>
      </c>
      <c r="B10" s="13" t="s">
        <v>19</v>
      </c>
      <c r="C10" s="11" t="s">
        <v>13</v>
      </c>
      <c r="D10" s="18" t="s">
        <v>0</v>
      </c>
      <c r="E10" s="23" t="str">
        <f>+D10</f>
        <v xml:space="preserve"> -</v>
      </c>
      <c r="F10" s="14" t="str">
        <f>+D10</f>
        <v xml:space="preserve"> -</v>
      </c>
      <c r="G10" s="11" t="s">
        <v>0</v>
      </c>
      <c r="H10" s="15"/>
    </row>
    <row r="11" spans="1:8" x14ac:dyDescent="0.35">
      <c r="A11" s="12">
        <v>5</v>
      </c>
      <c r="B11" s="13" t="s">
        <v>22</v>
      </c>
      <c r="C11" s="11" t="s">
        <v>120</v>
      </c>
      <c r="D11" s="14">
        <f>+Sheet3!C7+Sheet3!C10+Sheet3!C13+Sheet3!C16+Sheet3!C19+Sheet3!C22</f>
        <v>855316.5</v>
      </c>
      <c r="E11" s="23">
        <f>+Sheet3!D7+Sheet3!D10+Sheet3!D13+Sheet3!D16+Sheet3!D19+Sheet3!D22</f>
        <v>854929.5</v>
      </c>
      <c r="F11" s="14">
        <f>+Sheet3!G8+Sheet3!G11+Sheet3!G14+Sheet3!G17+Sheet3!G20+Sheet3!G23</f>
        <v>854929.5</v>
      </c>
      <c r="G11" s="14">
        <f>+D11-E11</f>
        <v>387</v>
      </c>
      <c r="H11" s="16"/>
    </row>
    <row r="12" spans="1:8" x14ac:dyDescent="0.35">
      <c r="A12" s="12">
        <v>6</v>
      </c>
      <c r="B12" s="13" t="s">
        <v>17</v>
      </c>
      <c r="C12" s="11" t="s">
        <v>58</v>
      </c>
      <c r="D12" s="14">
        <f>+Sheet3!C25+Sheet3!C28+Sheet3!C31+Sheet3!C34</f>
        <v>121530</v>
      </c>
      <c r="E12" s="23">
        <f>+Sheet3!D25+Sheet3!D28+Sheet3!D31+Sheet3!D34</f>
        <v>119530</v>
      </c>
      <c r="F12" s="14">
        <f>+Sheet3!G26+Sheet3!G29+Sheet3!G32+Sheet3!G35</f>
        <v>119530</v>
      </c>
      <c r="G12" s="14">
        <f>+D12-E12</f>
        <v>2000</v>
      </c>
      <c r="H12" s="16"/>
    </row>
    <row r="13" spans="1:8" x14ac:dyDescent="0.35">
      <c r="A13" s="12">
        <v>7</v>
      </c>
      <c r="B13" s="13" t="s">
        <v>23</v>
      </c>
      <c r="C13" s="11" t="s">
        <v>13</v>
      </c>
      <c r="D13" s="18" t="s">
        <v>0</v>
      </c>
      <c r="E13" s="14" t="str">
        <f>+D13</f>
        <v xml:space="preserve"> -</v>
      </c>
      <c r="F13" s="14" t="str">
        <f>+E13</f>
        <v xml:space="preserve"> -</v>
      </c>
      <c r="G13" s="11" t="s">
        <v>0</v>
      </c>
      <c r="H13" s="16"/>
    </row>
    <row r="14" spans="1:8" x14ac:dyDescent="0.35">
      <c r="A14" s="12">
        <v>8</v>
      </c>
      <c r="B14" s="13" t="s">
        <v>24</v>
      </c>
      <c r="C14" s="11" t="s">
        <v>13</v>
      </c>
      <c r="D14" s="18" t="s">
        <v>0</v>
      </c>
      <c r="E14" s="18" t="s">
        <v>0</v>
      </c>
      <c r="F14" s="18" t="s">
        <v>0</v>
      </c>
      <c r="G14" s="18" t="s">
        <v>0</v>
      </c>
      <c r="H14" s="16"/>
    </row>
    <row r="15" spans="1:8" x14ac:dyDescent="0.35">
      <c r="A15" s="12">
        <v>9</v>
      </c>
      <c r="B15" s="13" t="s">
        <v>25</v>
      </c>
      <c r="C15" s="11" t="s">
        <v>13</v>
      </c>
      <c r="D15" s="14" t="s">
        <v>13</v>
      </c>
      <c r="E15" s="14" t="s">
        <v>13</v>
      </c>
      <c r="F15" s="14" t="s">
        <v>13</v>
      </c>
      <c r="G15" s="31" t="s">
        <v>0</v>
      </c>
      <c r="H15" s="16"/>
    </row>
    <row r="16" spans="1:8" x14ac:dyDescent="0.35">
      <c r="A16" s="17">
        <v>10</v>
      </c>
      <c r="B16" s="29" t="s">
        <v>26</v>
      </c>
      <c r="C16" s="33" t="s">
        <v>121</v>
      </c>
      <c r="D16" s="32">
        <f>+Sheet3!C37+Sheet3!C46</f>
        <v>6211000</v>
      </c>
      <c r="E16" s="32">
        <f>+Sheet3!D37+Sheet3!D46</f>
        <v>5575325.9100000001</v>
      </c>
      <c r="F16" s="32">
        <f>+Sheet3!G38+Sheet3!G47</f>
        <v>4298000</v>
      </c>
      <c r="G16" s="74">
        <f>+D16-E16</f>
        <v>635674.08999999985</v>
      </c>
      <c r="H16" s="26"/>
    </row>
    <row r="17" spans="2:7" x14ac:dyDescent="0.35">
      <c r="B17" s="1" t="s">
        <v>118</v>
      </c>
    </row>
    <row r="18" spans="2:7" x14ac:dyDescent="0.35">
      <c r="B18" s="1" t="s">
        <v>119</v>
      </c>
    </row>
    <row r="19" spans="2:7" x14ac:dyDescent="0.35">
      <c r="B19" s="1" t="s">
        <v>12</v>
      </c>
    </row>
    <row r="20" spans="2:7" ht="33" customHeight="1" x14ac:dyDescent="0.35">
      <c r="D20" s="30"/>
    </row>
    <row r="21" spans="2:7" x14ac:dyDescent="0.35">
      <c r="F21" s="109" t="s">
        <v>15</v>
      </c>
      <c r="G21" s="109"/>
    </row>
    <row r="22" spans="2:7" x14ac:dyDescent="0.35">
      <c r="F22" s="110" t="s">
        <v>27</v>
      </c>
      <c r="G22" s="110"/>
    </row>
    <row r="23" spans="2:7" x14ac:dyDescent="0.35">
      <c r="F23" s="109" t="s">
        <v>14</v>
      </c>
      <c r="G23" s="109"/>
    </row>
  </sheetData>
  <mergeCells count="5">
    <mergeCell ref="A1:H1"/>
    <mergeCell ref="A2:H2"/>
    <mergeCell ref="F23:G23"/>
    <mergeCell ref="F22:G22"/>
    <mergeCell ref="F21:G21"/>
  </mergeCells>
  <phoneticPr fontId="2" type="noConversion"/>
  <pageMargins left="0.37" right="0.17" top="0.51" bottom="0.64" header="0.36" footer="0.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Sheet3</vt:lpstr>
      <vt:lpstr>Sheet2</vt:lpstr>
      <vt:lpstr>Sheet3!Print_Area</vt:lpstr>
      <vt:lpstr>Sheet3!Print_Titles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SC_COM</cp:lastModifiedBy>
  <cp:lastPrinted>2021-06-02T07:11:17Z</cp:lastPrinted>
  <dcterms:created xsi:type="dcterms:W3CDTF">2006-08-30T06:08:37Z</dcterms:created>
  <dcterms:modified xsi:type="dcterms:W3CDTF">2021-06-02T09:36:31Z</dcterms:modified>
</cp:coreProperties>
</file>