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18060" windowHeight="6990" activeTab="1"/>
  </bookViews>
  <sheets>
    <sheet name="งบทดลอง ธ.ค.60" sheetId="2" r:id="rId1"/>
    <sheet name="หมายเหตุ 1" sheetId="7" r:id="rId2"/>
    <sheet name="หมายเหตุรายจ่ายค้างจ่าย" sheetId="8" r:id="rId3"/>
    <sheet name="งบรับ-จ่าย ธ.ค.0" sheetId="1" r:id="rId4"/>
    <sheet name="กระดาษทำการจ่ายจากรายรับ" sheetId="4" r:id="rId5"/>
    <sheet name="กระดาษทำการ งปม.คงเหลือ" sheetId="3" r:id="rId6"/>
    <sheet name="รายงานกระทบยอด ศศก." sheetId="5" r:id="rId7"/>
  </sheets>
  <definedNames>
    <definedName name="_xlnm.Print_Titles" localSheetId="5">'กระดาษทำการ งปม.คงเหลือ'!$1:$2</definedName>
    <definedName name="_xlnm.Print_Titles" localSheetId="4">กระดาษทำการจ่ายจากรายรับ!$6:$9</definedName>
    <definedName name="_xlnm.Print_Titles" localSheetId="0">'งบทดลอง ธ.ค.60'!$1:$8</definedName>
    <definedName name="_xlnm.Print_Titles" localSheetId="3">'งบรับ-จ่าย ธ.ค.0'!$4:$5</definedName>
    <definedName name="_xlnm.Print_Titles" localSheetId="2">หมายเหตุรายจ่ายค้างจ่าย!$1:$9</definedName>
  </definedNames>
  <calcPr calcId="144525"/>
</workbook>
</file>

<file path=xl/calcChain.xml><?xml version="1.0" encoding="utf-8"?>
<calcChain xmlns="http://schemas.openxmlformats.org/spreadsheetml/2006/main">
  <c r="E76" i="7" l="1"/>
  <c r="E23" i="7"/>
  <c r="E75" i="7"/>
  <c r="E53" i="7"/>
  <c r="W75" i="7" l="1"/>
  <c r="W34" i="7"/>
  <c r="W30" i="7"/>
  <c r="W27" i="7"/>
  <c r="W23" i="7"/>
  <c r="W13" i="7"/>
  <c r="V47" i="7"/>
  <c r="U75" i="7"/>
  <c r="U53" i="7"/>
  <c r="U36" i="7"/>
  <c r="U34" i="7"/>
  <c r="U30" i="7"/>
  <c r="U27" i="7"/>
  <c r="U23" i="7"/>
  <c r="U13" i="7"/>
  <c r="U76" i="7" s="1"/>
  <c r="I14" i="8"/>
  <c r="T75" i="7"/>
  <c r="F75" i="7"/>
  <c r="D75" i="7"/>
  <c r="T74" i="7"/>
  <c r="V74" i="7" s="1"/>
  <c r="T73" i="7"/>
  <c r="V73" i="7" s="1"/>
  <c r="T72" i="7"/>
  <c r="V72" i="7" s="1"/>
  <c r="T71" i="7"/>
  <c r="V71" i="7" s="1"/>
  <c r="T70" i="7"/>
  <c r="V70" i="7" s="1"/>
  <c r="T69" i="7"/>
  <c r="V69" i="7" s="1"/>
  <c r="T68" i="7"/>
  <c r="V68" i="7" s="1"/>
  <c r="T67" i="7"/>
  <c r="V67" i="7" s="1"/>
  <c r="T65" i="7"/>
  <c r="V65" i="7" s="1"/>
  <c r="T63" i="7"/>
  <c r="V63" i="7" s="1"/>
  <c r="T62" i="7"/>
  <c r="V62" i="7" s="1"/>
  <c r="T61" i="7"/>
  <c r="V61" i="7" s="1"/>
  <c r="T60" i="7"/>
  <c r="V60" i="7" s="1"/>
  <c r="T59" i="7"/>
  <c r="V59" i="7" s="1"/>
  <c r="T58" i="7"/>
  <c r="V58" i="7" s="1"/>
  <c r="T57" i="7"/>
  <c r="V57" i="7" s="1"/>
  <c r="T56" i="7"/>
  <c r="V56" i="7" s="1"/>
  <c r="T55" i="7"/>
  <c r="V55" i="7" s="1"/>
  <c r="T54" i="7"/>
  <c r="V54" i="7" s="1"/>
  <c r="T53" i="7"/>
  <c r="F53" i="7"/>
  <c r="D53" i="7"/>
  <c r="T52" i="7"/>
  <c r="V52" i="7" s="1"/>
  <c r="T51" i="7"/>
  <c r="V51" i="7" s="1"/>
  <c r="T50" i="7"/>
  <c r="V50" i="7" s="1"/>
  <c r="T49" i="7"/>
  <c r="V49" i="7" s="1"/>
  <c r="T48" i="7"/>
  <c r="V48" i="7" s="1"/>
  <c r="T47" i="7"/>
  <c r="T46" i="7"/>
  <c r="V46" i="7" s="1"/>
  <c r="W53" i="7" s="1"/>
  <c r="T45" i="7"/>
  <c r="V45" i="7" s="1"/>
  <c r="T44" i="7"/>
  <c r="V44" i="7" s="1"/>
  <c r="T43" i="7"/>
  <c r="V43" i="7" s="1"/>
  <c r="T42" i="7"/>
  <c r="V42" i="7" s="1"/>
  <c r="T41" i="7"/>
  <c r="V41" i="7" s="1"/>
  <c r="T40" i="7"/>
  <c r="V40" i="7" s="1"/>
  <c r="T39" i="7"/>
  <c r="V39" i="7" s="1"/>
  <c r="T36" i="7"/>
  <c r="V36" i="7" s="1"/>
  <c r="F36" i="7"/>
  <c r="E36" i="7"/>
  <c r="D36" i="7"/>
  <c r="T35" i="7"/>
  <c r="V35" i="7" s="1"/>
  <c r="T34" i="7"/>
  <c r="F34" i="7"/>
  <c r="E34" i="7"/>
  <c r="D34" i="7"/>
  <c r="T33" i="7"/>
  <c r="V33" i="7" s="1"/>
  <c r="T32" i="7"/>
  <c r="V32" i="7" s="1"/>
  <c r="T31" i="7"/>
  <c r="V31" i="7" s="1"/>
  <c r="T30" i="7"/>
  <c r="V30" i="7" s="1"/>
  <c r="F30" i="7"/>
  <c r="E30" i="7"/>
  <c r="D30" i="7"/>
  <c r="V29" i="7"/>
  <c r="T29" i="7"/>
  <c r="V28" i="7"/>
  <c r="T28" i="7"/>
  <c r="T27" i="7"/>
  <c r="F27" i="7"/>
  <c r="E27" i="7"/>
  <c r="D27" i="7"/>
  <c r="V26" i="7"/>
  <c r="T26" i="7"/>
  <c r="V25" i="7"/>
  <c r="V27" i="7" s="1"/>
  <c r="T25" i="7"/>
  <c r="V24" i="7"/>
  <c r="T24" i="7"/>
  <c r="T23" i="7"/>
  <c r="F23" i="7"/>
  <c r="D23" i="7"/>
  <c r="T22" i="7"/>
  <c r="V22" i="7" s="1"/>
  <c r="T21" i="7"/>
  <c r="V21" i="7" s="1"/>
  <c r="T20" i="7"/>
  <c r="V20" i="7" s="1"/>
  <c r="T19" i="7"/>
  <c r="V19" i="7" s="1"/>
  <c r="T18" i="7"/>
  <c r="V18" i="7" s="1"/>
  <c r="T17" i="7"/>
  <c r="V17" i="7" s="1"/>
  <c r="T16" i="7"/>
  <c r="V16" i="7" s="1"/>
  <c r="T15" i="7"/>
  <c r="V15" i="7" s="1"/>
  <c r="T14" i="7"/>
  <c r="T13" i="7"/>
  <c r="F13" i="7"/>
  <c r="E13" i="7"/>
  <c r="D13" i="7"/>
  <c r="D76" i="7" s="1"/>
  <c r="V12" i="7"/>
  <c r="T12" i="7"/>
  <c r="V11" i="7"/>
  <c r="T11" i="7"/>
  <c r="V10" i="7"/>
  <c r="T10" i="7"/>
  <c r="V9" i="7"/>
  <c r="T9" i="7"/>
  <c r="F76" i="7" l="1"/>
  <c r="T76" i="7"/>
  <c r="W76" i="7" s="1"/>
  <c r="V13" i="7"/>
  <c r="V76" i="7" s="1"/>
  <c r="E50" i="2" l="1"/>
  <c r="D50" i="2"/>
</calcChain>
</file>

<file path=xl/sharedStrings.xml><?xml version="1.0" encoding="utf-8"?>
<sst xmlns="http://schemas.openxmlformats.org/spreadsheetml/2006/main" count="964" uniqueCount="468">
  <si>
    <t>องค์การบริหารส่วนตำบลฉลอง</t>
  </si>
  <si>
    <t>รายงานรับ-จ่ายเงิน</t>
  </si>
  <si>
    <t>ปีงบประมาณ 2561 ประจำเดือน ธันวาคม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</si>
  <si>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</si>
  <si>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</si>
  <si>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</si>
  <si>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</si>
  <si>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</si>
  <si>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</si>
  <si>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</si>
  <si>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</si>
  <si>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</si>
  <si>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</si>
  <si>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</si>
  <si>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30,528,242.78</t>
  </si>
  <si>
    <t>รายรับ (หมายเหตุ 1)</t>
  </si>
  <si>
    <t xml:space="preserve">          </t>
  </si>
  <si>
    <t>150,500.00</t>
  </si>
  <si>
    <t>0.00</t>
  </si>
  <si>
    <t>หมวดภาษีอากร</t>
  </si>
  <si>
    <t xml:space="preserve"> 41100000  </t>
  </si>
  <si>
    <t>94,000.00</t>
  </si>
  <si>
    <t>5,271.10</t>
  </si>
  <si>
    <t>หมวดค่าธรรมเนียม ค่าปรับ และใบอนุญาต</t>
  </si>
  <si>
    <t xml:space="preserve"> 41200000  </t>
  </si>
  <si>
    <t>5,112.00</t>
  </si>
  <si>
    <t>170,500.00</t>
  </si>
  <si>
    <t>หมวดรายได้จากทรัพย์สิน</t>
  </si>
  <si>
    <t xml:space="preserve"> 41300000  </t>
  </si>
  <si>
    <t>81,500.00</t>
  </si>
  <si>
    <t>200.00</t>
  </si>
  <si>
    <t>หมวดรายได้เบ็ดเตล็ด</t>
  </si>
  <si>
    <t xml:space="preserve"> 41500000  </t>
  </si>
  <si>
    <t>100.00</t>
  </si>
  <si>
    <t>19,334,000.00</t>
  </si>
  <si>
    <t>5,387,093.43</t>
  </si>
  <si>
    <t>หมวดภาษีจัดสรร</t>
  </si>
  <si>
    <t xml:space="preserve"> 42100000  </t>
  </si>
  <si>
    <t>1,527,994.95</t>
  </si>
  <si>
    <t>22,869,500.00</t>
  </si>
  <si>
    <t>11,591,929.00</t>
  </si>
  <si>
    <t>หมวดเงินอุดหนุนทั่วไป</t>
  </si>
  <si>
    <t xml:space="preserve"> 43100000  </t>
  </si>
  <si>
    <t>5,356,539.00</t>
  </si>
  <si>
    <t>42,700,000.00</t>
  </si>
  <si>
    <t>16,984,493.53</t>
  </si>
  <si>
    <t>รวม</t>
  </si>
  <si>
    <t>6,889,745.95</t>
  </si>
  <si>
    <t>13,200.00</t>
  </si>
  <si>
    <t>ลูกหนี้เงินยืม</t>
  </si>
  <si>
    <t xml:space="preserve"> 11041000  </t>
  </si>
  <si>
    <t>36,000.00</t>
  </si>
  <si>
    <t>ลูกหนี้เงินทุนโครงการเศรษฐกิจชุมชน</t>
  </si>
  <si>
    <t xml:space="preserve"> 11045000  </t>
  </si>
  <si>
    <t>21,098.46</t>
  </si>
  <si>
    <t>เงินรับฝากภาษีหัก ณ ที่จ่าย</t>
  </si>
  <si>
    <t xml:space="preserve"> 21040001  </t>
  </si>
  <si>
    <t>1,229.56</t>
  </si>
  <si>
    <t>9,389.00</t>
  </si>
  <si>
    <t>เงินรับฝากประกันสัญญา</t>
  </si>
  <si>
    <t xml:space="preserve"> 21040008  </t>
  </si>
  <si>
    <t>14,932.00</t>
  </si>
  <si>
    <t>เงินรับฝากประกันสังคม</t>
  </si>
  <si>
    <t xml:space="preserve"> 21040013  </t>
  </si>
  <si>
    <t>4,978.00</t>
  </si>
  <si>
    <t>330,276.00</t>
  </si>
  <si>
    <t>เงินรับฝากค่าใช้จ่ายอื่น</t>
  </si>
  <si>
    <t xml:space="preserve"> 21040015  </t>
  </si>
  <si>
    <t>114,327.00</t>
  </si>
  <si>
    <t>114.00</t>
  </si>
  <si>
    <t>เงินรับฝากเงินทุนโครงการเศรษฐกิจชุมชน</t>
  </si>
  <si>
    <t xml:space="preserve"> 21040016  </t>
  </si>
  <si>
    <t>17,580.00</t>
  </si>
  <si>
    <t>เงินรับฝากอื่น ๆ</t>
  </si>
  <si>
    <t xml:space="preserve"> 21040099  </t>
  </si>
  <si>
    <t>3,250.00</t>
  </si>
  <si>
    <t>22,469.00</t>
  </si>
  <si>
    <t>เงินสะสม</t>
  </si>
  <si>
    <t xml:space="preserve"> 31000000  </t>
  </si>
  <si>
    <t>3,900.00</t>
  </si>
  <si>
    <t>465,058.46</t>
  </si>
  <si>
    <t>150,273.56</t>
  </si>
  <si>
    <t>17,449,551.99</t>
  </si>
  <si>
    <t>รวมรายรับ</t>
  </si>
  <si>
    <t>7,040,019.51</t>
  </si>
  <si>
    <t>รายจ่าย</t>
  </si>
  <si>
    <t>16,247,516.00</t>
  </si>
  <si>
    <t>3,571,894.00</t>
  </si>
  <si>
    <t>งบกลาง</t>
  </si>
  <si>
    <t xml:space="preserve"> 51100000  </t>
  </si>
  <si>
    <t>1,296,031.00</t>
  </si>
  <si>
    <t>2,657,520.00</t>
  </si>
  <si>
    <t>642,780.00</t>
  </si>
  <si>
    <t>เงินเดือน (ฝ่ายการเมือง)</t>
  </si>
  <si>
    <t xml:space="preserve"> 52100000  </t>
  </si>
  <si>
    <t>214,260.00</t>
  </si>
  <si>
    <t>6,423,960.00</t>
  </si>
  <si>
    <t>1,477,035.00</t>
  </si>
  <si>
    <t>เงินเดือน (ฝ่ายประจำ)</t>
  </si>
  <si>
    <t xml:space="preserve"> 52200000  </t>
  </si>
  <si>
    <t>492,345.00</t>
  </si>
  <si>
    <t>642,000.00</t>
  </si>
  <si>
    <t>29,150.00</t>
  </si>
  <si>
    <t>ค่าตอบแทน</t>
  </si>
  <si>
    <t xml:space="preserve"> 53100000  </t>
  </si>
  <si>
    <t>4,600.00</t>
  </si>
  <si>
    <t>4,883,600.00</t>
  </si>
  <si>
    <t>226,818.74</t>
  </si>
  <si>
    <t>ค่าใช้สอย</t>
  </si>
  <si>
    <t xml:space="preserve"> 53200000  </t>
  </si>
  <si>
    <t>111,774.70</t>
  </si>
  <si>
    <t>2,967,804.00</t>
  </si>
  <si>
    <t>95,452.36</t>
  </si>
  <si>
    <t>ค่าวัสดุ</t>
  </si>
  <si>
    <t xml:space="preserve"> 53300000  </t>
  </si>
  <si>
    <t>57,292.36</t>
  </si>
  <si>
    <t>346,400.00</t>
  </si>
  <si>
    <t>69,814.51</t>
  </si>
  <si>
    <t>ค่าสาธารณูปโภค</t>
  </si>
  <si>
    <t xml:space="preserve"> 53400000  </t>
  </si>
  <si>
    <t>22,785.86</t>
  </si>
  <si>
    <t>510,200.00</t>
  </si>
  <si>
    <t>ค่าครุภัณฑ์</t>
  </si>
  <si>
    <t xml:space="preserve"> 54100000  </t>
  </si>
  <si>
    <t>6,261,000.00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</si>
  <si>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</si>
  <si>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</si>
  <si>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</si>
  <si>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</si>
  <si>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</si>
  <si>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1,735,000.00</t>
  </si>
  <si>
    <t>404,000.00</t>
  </si>
  <si>
    <t>เงินอุดหนุน</t>
  </si>
  <si>
    <t xml:space="preserve"> 56100000  </t>
  </si>
  <si>
    <t>6,516,944.61</t>
  </si>
  <si>
    <t>2,199,088.92</t>
  </si>
  <si>
    <t>2,012,840.00</t>
  </si>
  <si>
    <t>รายจ่ายค้างจ่าย</t>
  </si>
  <si>
    <t xml:space="preserve"> 21010000  </t>
  </si>
  <si>
    <t>25,300.00</t>
  </si>
  <si>
    <t>ฎีกาค้างจ่าย</t>
  </si>
  <si>
    <t xml:space="preserve"> 21020000  </t>
  </si>
  <si>
    <t>23,956.05</t>
  </si>
  <si>
    <t>10,360.49</t>
  </si>
  <si>
    <t>62,165.00</t>
  </si>
  <si>
    <t>15,985.00</t>
  </si>
  <si>
    <t>7,626.00</t>
  </si>
  <si>
    <t>39,200.00</t>
  </si>
  <si>
    <t>เงินรับฝากเงินรอคืนจังหวัด</t>
  </si>
  <si>
    <t xml:space="preserve"> 21040014  </t>
  </si>
  <si>
    <t>45,901.00</t>
  </si>
  <si>
    <t>2,568,823.05</t>
  </si>
  <si>
    <t>148,763.49</t>
  </si>
  <si>
    <t>9,085,767.66</t>
  </si>
  <si>
    <t>รวมรายจ่าย</t>
  </si>
  <si>
    <t>2,347,852.41</t>
  </si>
  <si>
    <t>8,363,784.33</t>
  </si>
  <si>
    <t>รายรับสูงกว่า (ต่ำกว่า) รายจ่าย</t>
  </si>
  <si>
    <t>4,692,167.10</t>
  </si>
  <si>
    <t>35,220,409.88</t>
  </si>
  <si>
    <t>ยอดยกไป</t>
  </si>
  <si>
    <t xml:space="preserve">56100000  </t>
  </si>
  <si>
    <t xml:space="preserve">53400000  </t>
  </si>
  <si>
    <t xml:space="preserve">53300000  </t>
  </si>
  <si>
    <t xml:space="preserve">53200000  </t>
  </si>
  <si>
    <t xml:space="preserve">53100000  </t>
  </si>
  <si>
    <t xml:space="preserve">52200000  </t>
  </si>
  <si>
    <t xml:space="preserve">52100000  </t>
  </si>
  <si>
    <t xml:space="preserve">51100000  </t>
  </si>
  <si>
    <t xml:space="preserve">43100002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</si>
  <si>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</si>
  <si>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42100015  </t>
  </si>
  <si>
    <t>ค่าธรรมเนียมจดทะเบียนสิทธิและนิติกรรมตามประมวลกฎหมายที่ดิน</t>
  </si>
  <si>
    <t xml:space="preserve">42100013  </t>
  </si>
  <si>
    <t>ค่าภาคหลวงปิโตรเลียม</t>
  </si>
  <si>
    <t xml:space="preserve">42100012  </t>
  </si>
  <si>
    <t>ค่าภาคหลวงแร่</t>
  </si>
  <si>
    <t xml:space="preserve">42100011  </t>
  </si>
  <si>
    <t>ค่าภาคหลวงและค่าธรรมเนียมตามกฎหมายว่าด้วยป่าไม้</t>
  </si>
  <si>
    <t xml:space="preserve">42100007  </t>
  </si>
  <si>
    <t>ภาษีสรรพสามิต</t>
  </si>
  <si>
    <t xml:space="preserve">42100005  </t>
  </si>
  <si>
    <t>ภาษีธุรกิจเฉพาะ</t>
  </si>
  <si>
    <t xml:space="preserve">42100004  </t>
  </si>
  <si>
    <t>ภาษีมูลค่าเพิ่มตาม พ.ร.บ. จัดสรรรายได้ฯ</t>
  </si>
  <si>
    <t xml:space="preserve">42100002  </t>
  </si>
  <si>
    <t>ภาษีมูลค่าเพิ่มตาม พ.ร.บ. กำหนดแผนฯ</t>
  </si>
  <si>
    <t xml:space="preserve">42100001  </t>
  </si>
  <si>
    <t>ภาษีและค่าธรรมเนียมรถยนต์และล้อเลื่อน</t>
  </si>
  <si>
    <t xml:space="preserve">41599999  </t>
  </si>
  <si>
    <t>รายได้เบ็ดเตล็ดอื่นๆ</t>
  </si>
  <si>
    <t xml:space="preserve">41239999  </t>
  </si>
  <si>
    <t>ค่าใบอนุญาตอื่นๆ</t>
  </si>
  <si>
    <t xml:space="preserve">41219999  </t>
  </si>
  <si>
    <t>ค่าธรรมเนียมอื่น ๆ</t>
  </si>
  <si>
    <t xml:space="preserve">41210029  </t>
  </si>
  <si>
    <t>ค่าธรรมเนียมเกี่ยวกับทะเบียนพาณิชย์</t>
  </si>
  <si>
    <t xml:space="preserve">41210004  </t>
  </si>
  <si>
    <t>ค่าธรรมเนียมเกี่ยวกับใบอนุญาตการขายสุรา</t>
  </si>
  <si>
    <t xml:space="preserve">32000000  </t>
  </si>
  <si>
    <t>เงินทุนสำรองเงินสะสม</t>
  </si>
  <si>
    <t xml:space="preserve">31000000  </t>
  </si>
  <si>
    <t xml:space="preserve">21040016  </t>
  </si>
  <si>
    <t xml:space="preserve">21040014  </t>
  </si>
  <si>
    <t xml:space="preserve">21040013  </t>
  </si>
  <si>
    <t xml:space="preserve">21040008  </t>
  </si>
  <si>
    <t xml:space="preserve">21040005  </t>
  </si>
  <si>
    <t>เงินรับฝากส่วนลดในการจัดเก็บภาษีบำรุงท้องที่ 6%</t>
  </si>
  <si>
    <t xml:space="preserve">21040001  </t>
  </si>
  <si>
    <t xml:space="preserve">21010000  </t>
  </si>
  <si>
    <t xml:space="preserve">11045000  </t>
  </si>
  <si>
    <t xml:space="preserve">11042000  </t>
  </si>
  <si>
    <t>รายได้จากรัฐบาลค้างรับ</t>
  </si>
  <si>
    <t xml:space="preserve">11012001  </t>
  </si>
  <si>
    <t>เงินฝาก-ออมทรัพย์/เผื่อเรียก(828-0-16954-7)</t>
  </si>
  <si>
    <t>เงินฝาก-ออมทรัพย์/เผื่อเรียก(801-0-79594-1)</t>
  </si>
  <si>
    <t>เงินฝาก-ออมทรัพย์/เผื่อเรียก(01-315-2-37916-6)</t>
  </si>
  <si>
    <t>เงินฝาก-ออมทรัพย์/เผื่อเรียก(01-315-2-31986-7)</t>
  </si>
  <si>
    <t xml:space="preserve">11011000  </t>
  </si>
  <si>
    <t>เงินสด</t>
  </si>
  <si>
    <t>เครดิต</t>
  </si>
  <si>
    <t>เดบิต</t>
  </si>
  <si>
    <t>ณ วันที่ 31 ธันวาคม 2560</t>
  </si>
  <si>
    <t>ปีงบประมาณ 2561</t>
  </si>
  <si>
    <t>งบทดลอง</t>
  </si>
  <si>
    <t>รวมทั้งสิ้นเดือนนี้</t>
  </si>
  <si>
    <t>รวมเดือนนี้</t>
  </si>
  <si>
    <t>5111100</t>
  </si>
  <si>
    <t>รายจ่ายตามข้อผูกพัน</t>
  </si>
  <si>
    <t>5111000</t>
  </si>
  <si>
    <t>สำรองจ่าย</t>
  </si>
  <si>
    <t>5110900</t>
  </si>
  <si>
    <t>เบี้ยยังชีพผู้ป่วยเอดส์</t>
  </si>
  <si>
    <t>5110800</t>
  </si>
  <si>
    <t>เบี้ยยังชีพคนพิการ</t>
  </si>
  <si>
    <t>5110700</t>
  </si>
  <si>
    <t>เบี้ยยังชีพผู้สูงอายุ</t>
  </si>
  <si>
    <t>5110300</t>
  </si>
  <si>
    <t>เงินสมทบกองทุนประกันสังคม</t>
  </si>
  <si>
    <t>110000</t>
  </si>
  <si>
    <t>5421100</t>
  </si>
  <si>
    <t>ค่าบำรุงรักษาและปรับปรุงที่ดินและสิ่งก่อสร้าง</t>
  </si>
  <si>
    <t>5421000</t>
  </si>
  <si>
    <t>ค่าก่อสร้างสิ่งสาธารณูปโภค</t>
  </si>
  <si>
    <t>5420700</t>
  </si>
  <si>
    <t>อาคารต่าง ๆ</t>
  </si>
  <si>
    <t>420000</t>
  </si>
  <si>
    <t>5610200</t>
  </si>
  <si>
    <t>เงินอุดหนุนส่วนราชการ</t>
  </si>
  <si>
    <t>5610100</t>
  </si>
  <si>
    <t>เงินอุดหนุนองค์กรปกครองส่วนท้องถิ่น</t>
  </si>
  <si>
    <t>610000</t>
  </si>
  <si>
    <t>5510100</t>
  </si>
  <si>
    <t>510000</t>
  </si>
  <si>
    <t>5411800</t>
  </si>
  <si>
    <t>ค่าบำรุงรักษาและปรับปรุงครุภัณฑ์</t>
  </si>
  <si>
    <t>5411600</t>
  </si>
  <si>
    <t>ครุภัณฑ์คอมพิวเตอร์</t>
  </si>
  <si>
    <t>410000</t>
  </si>
  <si>
    <t>5340500</t>
  </si>
  <si>
    <t>ค่าบริการสื่อสารและโทรคมนาคม</t>
  </si>
  <si>
    <t>5340400</t>
  </si>
  <si>
    <t>ค่าบริการไปรษณีย์</t>
  </si>
  <si>
    <t>5340300</t>
  </si>
  <si>
    <t>ค่าบริการโทรศัพท์</t>
  </si>
  <si>
    <t>5340200</t>
  </si>
  <si>
    <t>ค่าน้ำประปา ค่าน้ำบาดาล</t>
  </si>
  <si>
    <t>5340100</t>
  </si>
  <si>
    <t>ค่าไฟฟ้า</t>
  </si>
  <si>
    <t>340000</t>
  </si>
  <si>
    <t>5331400</t>
  </si>
  <si>
    <t>วัสดุคอมพิวเตอร์</t>
  </si>
  <si>
    <t>5331100</t>
  </si>
  <si>
    <t>วัสดุโฆษณาและเผยแพร่</t>
  </si>
  <si>
    <t>5331000</t>
  </si>
  <si>
    <t>วัสดุการเกษตร</t>
  </si>
  <si>
    <t>5330900</t>
  </si>
  <si>
    <t>วัสดุวิทยาศาสตร์หรือการแพทย์</t>
  </si>
  <si>
    <t>5330800</t>
  </si>
  <si>
    <t>วัสดุเชื้อเพลิงและหล่อลื่น</t>
  </si>
  <si>
    <t>5330700</t>
  </si>
  <si>
    <t>วัสดุยานพาหนะและขนส่ง</t>
  </si>
  <si>
    <t>5330600</t>
  </si>
  <si>
    <t>วัสดุก่อสร้าง</t>
  </si>
  <si>
    <t>5330400</t>
  </si>
  <si>
    <t>ค่าอาหารเสริม (นม)</t>
  </si>
  <si>
    <t>5330300</t>
  </si>
  <si>
    <t>วัสดุงานบ้านงานครัว</t>
  </si>
  <si>
    <t>5330200</t>
  </si>
  <si>
    <t>วัสดุไฟฟ้าและวิทยุ</t>
  </si>
  <si>
    <t>5330100</t>
  </si>
  <si>
    <t>วัสดุสำนักงาน</t>
  </si>
  <si>
    <t>330000</t>
  </si>
  <si>
    <t>5320400</t>
  </si>
  <si>
    <t>ค่าบำรุงรักษาและซ่อมแซม</t>
  </si>
  <si>
    <t>5320300</t>
  </si>
  <si>
    <t>รายจ่ายเกี่ยวเนื่องกับการปฏิบัติราชการที่ไม่เข้าลักษณะรายจ่ายหมวดอื่นๆ</t>
  </si>
  <si>
    <t>5320200</t>
  </si>
  <si>
    <t>รายจ่ายเกี่ยวกับการรับรองและพิธีการ</t>
  </si>
  <si>
    <t>5320100</t>
  </si>
  <si>
    <t>รายจ่ายเพื่อให้ได้มาซึ่งบริการ</t>
  </si>
  <si>
    <t>320000</t>
  </si>
  <si>
    <t>5310500</t>
  </si>
  <si>
    <t>เงินช่วยเหลือการศึกษาบุตร</t>
  </si>
  <si>
    <t>5310400</t>
  </si>
  <si>
    <t>ค่าเช่าบ้าน</t>
  </si>
  <si>
    <t>5310300</t>
  </si>
  <si>
    <t>ค่าตอบแทนการปฏิบัติงานนอกเวลาราชการ</t>
  </si>
  <si>
    <t>5310100</t>
  </si>
  <si>
    <t>ค่าตอบแทนผู้ปฏิบัติราชการอันเป็นประโยชน์แก่องค์กรปกครองส่วนท้องถิ่น</t>
  </si>
  <si>
    <t>310000</t>
  </si>
  <si>
    <t>5220800</t>
  </si>
  <si>
    <t>เงินเพิ่มต่าง ๆของพนักงานจ้าง</t>
  </si>
  <si>
    <t>5220700</t>
  </si>
  <si>
    <t>ค่าตอบแทนพนักงานจ้าง</t>
  </si>
  <si>
    <t>5220300</t>
  </si>
  <si>
    <t>เงินประจำตำแหน่ง</t>
  </si>
  <si>
    <t>5220200</t>
  </si>
  <si>
    <t>เงินเพิ่มต่าง ๆ ของพนักงาน</t>
  </si>
  <si>
    <t>5220100</t>
  </si>
  <si>
    <t>เงินเดือนพนักงาน</t>
  </si>
  <si>
    <t>220000</t>
  </si>
  <si>
    <t>5210600</t>
  </si>
  <si>
    <t>เงินค่าตอบแทนสมาชิกสภาองค์กรปกครองส่วนท้องถิ่น</t>
  </si>
  <si>
    <t>5210400</t>
  </si>
  <si>
    <t>เงินค่าตอบแทนเลขานุการ/ที่ปรึกษานายกเทศมนตรี นายกองค์การบริหารส่วนตำบล</t>
  </si>
  <si>
    <t>5210300</t>
  </si>
  <si>
    <t>เงินค่าตอบแทนพิเศษนายก/รองนายก</t>
  </si>
  <si>
    <t>5210200</t>
  </si>
  <si>
    <t>เงินค่าตอบแทนประจำตำแหน่งนายก/รองนายก</t>
  </si>
  <si>
    <t>5210100</t>
  </si>
  <si>
    <t>เงินเดือนนายก/รองนายก</t>
  </si>
  <si>
    <t>210000</t>
  </si>
  <si>
    <t>00411</t>
  </si>
  <si>
    <t>00321</t>
  </si>
  <si>
    <t>00263</t>
  </si>
  <si>
    <t>00262</t>
  </si>
  <si>
    <t>00261</t>
  </si>
  <si>
    <t>00252</t>
  </si>
  <si>
    <t>00242</t>
  </si>
  <si>
    <t>00241</t>
  </si>
  <si>
    <t>00232</t>
  </si>
  <si>
    <t>00223</t>
  </si>
  <si>
    <t>00212</t>
  </si>
  <si>
    <t>00211</t>
  </si>
  <si>
    <t>00121</t>
  </si>
  <si>
    <t>00113</t>
  </si>
  <si>
    <t>00111</t>
  </si>
  <si>
    <t>หมวด / ประเภทรายจ่าย</t>
  </si>
  <si>
    <t>งานส่งเสริมการเกษตร</t>
  </si>
  <si>
    <t>งานศาสนาวัฒนธรรมท้องถิ่น</t>
  </si>
  <si>
    <t>งานกีฬาและนันทนาการ</t>
  </si>
  <si>
    <t>งานบริหารทั่วไปเกี่ยวกับศาสนาวัฒนธรรมและนันทนาการ</t>
  </si>
  <si>
    <t>งานส่งเสริมและสนับสนุนความเข้มแข็งชุมชน</t>
  </si>
  <si>
    <t>งานไฟฟ้าถนน</t>
  </si>
  <si>
    <t>งานบริหารทั่วไปเกี่ยวกับเคหะและชุมชน</t>
  </si>
  <si>
    <t>งานสวัสดิการสังคมและสังคมสงเคราะห์</t>
  </si>
  <si>
    <t>งานบริการสาธารณสุขและงานสาธารณสุขอื่น</t>
  </si>
  <si>
    <t>งานระดับก่อนวัยเรียนและประถมศึกษา</t>
  </si>
  <si>
    <t>งานบริหารทั่วไปเกี่ยวกับการศึกษา</t>
  </si>
  <si>
    <t>งานบริหารทั่วไปเกี่ยวกับการรักษาความสงบภายใน</t>
  </si>
  <si>
    <t>งานบริหารงานคลัง</t>
  </si>
  <si>
    <t>งานบริหารทั่วไป</t>
  </si>
  <si>
    <t>00410</t>
  </si>
  <si>
    <t>00320</t>
  </si>
  <si>
    <t>00260</t>
  </si>
  <si>
    <t>00250</t>
  </si>
  <si>
    <t>00240</t>
  </si>
  <si>
    <t>00230</t>
  </si>
  <si>
    <t>00220</t>
  </si>
  <si>
    <t>00210</t>
  </si>
  <si>
    <t>00120</t>
  </si>
  <si>
    <t>00110</t>
  </si>
  <si>
    <t>แผนงานงบกลาง</t>
  </si>
  <si>
    <t>แผนงานการเกษตร</t>
  </si>
  <si>
    <t>แผนงานการศาสนาวัฒนธรรมและนันทนาการ</t>
  </si>
  <si>
    <t>แผนงานสร้างความเข้มแข็งของชุมชน</t>
  </si>
  <si>
    <t>แผนงานเคหะและชุมชน</t>
  </si>
  <si>
    <t>แผนงานสังคมสงเคราะห์</t>
  </si>
  <si>
    <t>แผนงานสาธารณสุข</t>
  </si>
  <si>
    <t>แผนงานการศึกษา</t>
  </si>
  <si>
    <t>แผนงานการรักษาความสงบภายใน</t>
  </si>
  <si>
    <t>แผนงานบริหารงานทั่วไป</t>
  </si>
  <si>
    <t>แผนงาน / งาน</t>
  </si>
  <si>
    <t>ประจำเดือน ธันวาคม ปีงบประมาณ พ.ศ. 2561</t>
  </si>
  <si>
    <t>กระดาษทำการกระทบยอดงบประมาณคงเหลือ</t>
  </si>
  <si>
    <t>รวมทั้งสิ้นตั้งแต่ต้นปี</t>
  </si>
  <si>
    <t>รวมตั้งแต่ต้นปี</t>
  </si>
  <si>
    <t>เงินงบประมาณ</t>
  </si>
  <si>
    <t>5120100</t>
  </si>
  <si>
    <t>เงินสมทบกองทุนบำเหน็จบำนาญข้าราชการส่วนท้องถิ่น (กบท.)</t>
  </si>
  <si>
    <t>ยอดคงเหลือ</t>
  </si>
  <si>
    <t>เงินทุนโครงการเศรษฐกิจชุมชน(ตามรายการใบผ่านบัญชีทั่วไป)</t>
  </si>
  <si>
    <t>คืนเงินทุนโครงการเศรษฐกิจชุมชน</t>
  </si>
  <si>
    <t>จ่าย</t>
  </si>
  <si>
    <t>ดอกเบี้ยเงินฝากธนาคาร</t>
  </si>
  <si>
    <t>เงินทุนโครงการเศรษฐกิจชุมชน (รวมค่าปรับผิดนัด)</t>
  </si>
  <si>
    <t>รับ</t>
  </si>
  <si>
    <t>ยอดยกมา ณ 1 ธันวาคม 2560</t>
  </si>
  <si>
    <t>ณ วันที่ 03 มกราคม 2561</t>
  </si>
  <si>
    <t>รายงานกระทบยอดเงินรับฝากเงินทุนโครงการเศรษฐกิจชุมชน</t>
  </si>
  <si>
    <t>กระดาษทำการกระทบยอดงบประมาณรายจ่าย (จ่ายจากรายรับ)</t>
  </si>
  <si>
    <t>หมายเหตุประกอบงบรับ-จ่าย</t>
  </si>
  <si>
    <t>ประมาณการ</t>
  </si>
  <si>
    <t>รับจริง/เดือนนี้</t>
  </si>
  <si>
    <t>บาท/สต.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</si>
  <si>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</si>
  <si>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</si>
  <si>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</si>
  <si>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</si>
  <si>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</si>
  <si>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</si>
  <si>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</si>
  <si>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</si>
  <si>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</si>
  <si>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</si>
  <si>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</si>
  <si>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ค่าปรับการผิดสัญญา</t>
  </si>
  <si>
    <t>3.  รายได้จากทรัพย์สิน</t>
  </si>
  <si>
    <t>ดอกเบี้ย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</si>
  <si>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</si>
  <si>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</si>
  <si>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</si>
  <si>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</si>
  <si>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</si>
  <si>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</si>
  <si>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</si>
  <si>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</si>
  <si>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</si>
  <si>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ภาษีสุรา</t>
  </si>
  <si>
    <t>ค่าภาคหลวงปิโตรเลี่ยม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</si>
  <si>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</si>
  <si>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</si>
  <si>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</si>
  <si>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</si>
  <si>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</si>
  <si>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</si>
  <si>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</si>
  <si>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รวมรายรับทั้งสิ้น</t>
  </si>
  <si>
    <t>เงินอุดหนุนทั่วไป อาหารเสริม (นม) (เด็กปฐมวัย)</t>
  </si>
  <si>
    <t>เงินอุดหนุนทั่วไป อาหารกลางวัน (เด็กปฐมวัย)</t>
  </si>
  <si>
    <t>เงินอุดหนุนทั่วไป อาหารเสริม (นม) (ประถมศึกษา)</t>
  </si>
  <si>
    <t>เงินอุดหนุนทั่วไป อาหารกลางวัน (ประถมศึกษา)</t>
  </si>
  <si>
    <t>เงินอุดหนุนทั่วไป เงินเดือน ค่าตอบแทน เงินเพิ่มค่าครองชีพ</t>
  </si>
  <si>
    <t>ชั่วคราว เงินประกันสังคมและสวัสดิการสำหรับข้าราชการครูผู้ดูแล</t>
  </si>
  <si>
    <t>เด็ก พนักงานจ้างผู้ดูแลเด็ก</t>
  </si>
  <si>
    <t>เงินอุดหนุนทั่วไป เงินอุดหนุนสำหรับสนับสนุนค่าจัดการเรียนการ</t>
  </si>
  <si>
    <t>สอนของศูนย์พัฒนาเด็กเล็ก ไตรมาสที่ 1</t>
  </si>
  <si>
    <t>เงินอุดหนุนทั่วไป สำหรับดำเนินการตามอำนาจหน้าที่และภารกิจ</t>
  </si>
  <si>
    <t>ถ่ายโอนเลือกทำ (เบี้ยยังชีพผู้สูงอายุ)</t>
  </si>
  <si>
    <t>ถ่ายโอนเลือกทำ (เบี้ยยังชีพผู้พิการ)</t>
  </si>
  <si>
    <t>เงินอุดหนุนทั่วไป สำหรับสำหรับสนุนการสงเคราะห์เบี้ยยังชีพ</t>
  </si>
  <si>
    <t>ผู้ป่วยเอดส์</t>
  </si>
  <si>
    <t>เงินอุดหนุนทั่วไป เงินอุดหนุนสำหรับการดำเนินงานตามแนวทาง</t>
  </si>
  <si>
    <t>โครงการพระราชดำริด้านสาธารณสุข</t>
  </si>
  <si>
    <t>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</si>
  <si>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</si>
  <si>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</si>
  <si>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</si>
  <si>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</si>
  <si>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</si>
  <si>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</si>
  <si>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ครุภัณฑ์ยานพาหนะและขนส่ง</t>
  </si>
  <si>
    <t>รถบรรทุก(ดีเซล) ขนาด 1 ตัน ขับเคลื่อน 4 ล้อ ปริมาตรกระบอกสูบไม่ตำ่กว่า 2,400 ซีซี</t>
  </si>
  <si>
    <t>โครงการก่อสร้างถนน คสล.สายนายไพรัช-สะพานท่าทน หมู่ที่ 10</t>
  </si>
  <si>
    <t>เงินอุดหนุนระบุวัตถุประสงค์/เฉพาะกิจ</t>
  </si>
  <si>
    <t>โครงการก่อสร้างสะพาน คสล. ข้ามคลองได ม.10 กว้าง 7 ยาว 21 เมตร ตามแบบมาตรฐานของ อบจ.นครศรีธรรมราช กำหนด</t>
  </si>
  <si>
    <t>ประจำเดือนธันวาคม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</si>
</sst>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-#,##0.00"/>
    <numFmt numFmtId="188" formatCode="[$-1041E]#,##0.00;\(#,##0.00\);&quot;-&quot;"/>
  </numFmts>
  <fonts count="32" x14ac:knownFonts="1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sz val="12"/>
      <color rgb="FF000000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483D8B"/>
      <name val="Microsoft Sans Serif"/>
      <family val="2"/>
    </font>
    <font>
      <sz val="1"/>
      <color rgb="FF000000"/>
      <name val="Microsoft Sans Serif"/>
      <family val="2"/>
    </font>
    <font>
      <sz val="11"/>
      <name val="Mangal"/>
      <family val="1"/>
    </font>
    <font>
      <sz val="12"/>
      <color rgb="FF000000"/>
      <name val="Mangal"/>
      <family val="1"/>
    </font>
    <font>
      <sz val="10"/>
      <color rgb="FF000000"/>
      <name val="Mangal"/>
      <family val="1"/>
    </font>
    <font>
      <b/>
      <sz val="10"/>
      <color rgb="FF000000"/>
      <name val="Mangal"/>
      <family val="1"/>
    </font>
    <font>
      <sz val="8"/>
      <color rgb="FF000000"/>
      <name val="Mangal"/>
      <family val="1"/>
    </font>
    <font>
      <b/>
      <sz val="8"/>
      <color rgb="FF000000"/>
      <name val="Mangal"/>
      <family val="1"/>
    </font>
    <font>
      <sz val="8"/>
      <name val="Mangal"/>
      <family val="1"/>
    </font>
    <font>
      <sz val="10"/>
      <name val="Mangal"/>
      <family val="1"/>
    </font>
    <font>
      <b/>
      <u/>
      <sz val="10"/>
      <color rgb="FF000000"/>
      <name val="Mangal"/>
      <family val="1"/>
    </font>
    <font>
      <b/>
      <sz val="10"/>
      <color rgb="FF00008B"/>
      <name val="Mangal"/>
      <family val="1"/>
    </font>
    <font>
      <b/>
      <sz val="10"/>
      <color rgb="FF006400"/>
      <name val="Mangal"/>
      <family val="1"/>
    </font>
    <font>
      <sz val="10"/>
      <color rgb="FF00008B"/>
      <name val="Mangal"/>
      <family val="1"/>
    </font>
    <font>
      <b/>
      <sz val="8"/>
      <color rgb="FF483D8B"/>
      <name val="Mangal"/>
      <family val="1"/>
    </font>
    <font>
      <sz val="10"/>
      <color rgb="FFFF0000"/>
      <name val="Mangal"/>
      <family val="1"/>
    </font>
    <font>
      <b/>
      <sz val="10"/>
      <color rgb="FF00B050"/>
      <name val="Mangal"/>
      <family val="1"/>
    </font>
    <font>
      <b/>
      <sz val="10"/>
      <name val="Mangal"/>
      <family val="1"/>
    </font>
    <font>
      <sz val="10"/>
      <color rgb="FF00B0F0"/>
      <name val="Mangal"/>
      <family val="1"/>
    </font>
    <font>
      <sz val="10"/>
      <color theme="1"/>
      <name val="Mangal"/>
      <family val="1"/>
    </font>
    <font>
      <b/>
      <sz val="9"/>
      <name val="Mangal"/>
      <family val="1"/>
    </font>
    <font>
      <sz val="9"/>
      <name val="Mangal"/>
      <family val="1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3D3D3"/>
      </patternFill>
    </fill>
    <fill>
      <patternFill patternType="gray0625"/>
    </fill>
  </fills>
  <borders count="56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A9A9A9"/>
      </left>
      <right/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rgb="FFA9A9A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FFFFFF"/>
      </left>
      <right style="thin">
        <color rgb="FFFFFFFF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FFFFFF"/>
      </left>
      <right style="thin">
        <color rgb="FFA9A9A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A9A9A9"/>
      </left>
      <right style="thin">
        <color rgb="FFA9A9A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rgb="FFA9A9A9"/>
      </right>
      <top style="thin">
        <color theme="0" tint="-0.24994659260841701"/>
      </top>
      <bottom/>
      <diagonal/>
    </border>
    <border>
      <left/>
      <right style="thin">
        <color rgb="FFA9A9A9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0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87" fontId="3" fillId="0" borderId="1" xfId="0" applyNumberFormat="1" applyFont="1" applyFill="1" applyBorder="1" applyAlignment="1">
      <alignment horizontal="right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187" fontId="7" fillId="0" borderId="1" xfId="0" applyNumberFormat="1" applyFont="1" applyFill="1" applyBorder="1" applyAlignment="1">
      <alignment horizontal="right" vertical="center" wrapText="1" readingOrder="1"/>
    </xf>
    <xf numFmtId="187" fontId="8" fillId="0" borderId="1" xfId="0" applyNumberFormat="1" applyFont="1" applyFill="1" applyBorder="1" applyAlignment="1">
      <alignment horizontal="right" vertical="center" wrapText="1" readingOrder="1"/>
    </xf>
    <xf numFmtId="0" fontId="5" fillId="3" borderId="17" xfId="0" applyNumberFormat="1" applyFont="1" applyFill="1" applyBorder="1" applyAlignment="1">
      <alignment vertical="top" wrapText="1" readingOrder="1"/>
    </xf>
    <xf numFmtId="0" fontId="3" fillId="2" borderId="21" xfId="0" applyNumberFormat="1" applyFont="1" applyFill="1" applyBorder="1" applyAlignment="1">
      <alignment horizontal="center" vertical="center" wrapText="1" readingOrder="1"/>
    </xf>
    <xf numFmtId="0" fontId="1" fillId="2" borderId="9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1" fillId="2" borderId="18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1" fillId="2" borderId="19" xfId="0" applyNumberFormat="1" applyFont="1" applyFill="1" applyBorder="1" applyAlignment="1">
      <alignment vertical="top" wrapText="1"/>
    </xf>
    <xf numFmtId="0" fontId="5" fillId="2" borderId="21" xfId="0" applyNumberFormat="1" applyFont="1" applyFill="1" applyBorder="1" applyAlignment="1">
      <alignment horizontal="center" vertical="center" wrapText="1" readingOrder="1"/>
    </xf>
    <xf numFmtId="0" fontId="5" fillId="2" borderId="6" xfId="0" applyNumberFormat="1" applyFont="1" applyFill="1" applyBorder="1" applyAlignment="1">
      <alignment horizontal="left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29" xfId="0" applyNumberFormat="1" applyFont="1" applyFill="1" applyBorder="1" applyAlignment="1">
      <alignment vertical="top" wrapText="1"/>
    </xf>
    <xf numFmtId="188" fontId="5" fillId="0" borderId="10" xfId="0" applyNumberFormat="1" applyFont="1" applyFill="1" applyBorder="1" applyAlignment="1">
      <alignment horizontal="right" vertical="center" wrapText="1" readingOrder="1"/>
    </xf>
    <xf numFmtId="188" fontId="3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10" fillId="0" borderId="0" xfId="0" applyFont="1" applyFill="1" applyBorder="1"/>
    <xf numFmtId="0" fontId="13" fillId="2" borderId="1" xfId="0" applyNumberFormat="1" applyFont="1" applyFill="1" applyBorder="1" applyAlignment="1">
      <alignment horizontal="center" vertical="center" wrapText="1" readingOrder="1"/>
    </xf>
    <xf numFmtId="188" fontId="14" fillId="0" borderId="1" xfId="0" applyNumberFormat="1" applyFont="1" applyFill="1" applyBorder="1" applyAlignment="1">
      <alignment horizontal="right" vertical="center" wrapText="1" readingOrder="1"/>
    </xf>
    <xf numFmtId="0" fontId="16" fillId="0" borderId="0" xfId="0" applyFont="1" applyFill="1" applyBorder="1"/>
    <xf numFmtId="0" fontId="17" fillId="0" borderId="0" xfId="0" applyFont="1" applyFill="1" applyBorder="1"/>
    <xf numFmtId="0" fontId="12" fillId="0" borderId="1" xfId="0" applyNumberFormat="1" applyFont="1" applyFill="1" applyBorder="1" applyAlignment="1">
      <alignment horizontal="center" vertical="center" wrapText="1" readingOrder="1"/>
    </xf>
    <xf numFmtId="188" fontId="12" fillId="0" borderId="1" xfId="0" applyNumberFormat="1" applyFont="1" applyFill="1" applyBorder="1" applyAlignment="1">
      <alignment horizontal="right" vertical="center" wrapText="1" readingOrder="1"/>
    </xf>
    <xf numFmtId="188" fontId="13" fillId="0" borderId="1" xfId="0" applyNumberFormat="1" applyFont="1" applyFill="1" applyBorder="1" applyAlignment="1">
      <alignment horizontal="right" vertical="center" wrapText="1" readingOrder="1"/>
    </xf>
    <xf numFmtId="0" fontId="14" fillId="0" borderId="0" xfId="0" applyNumberFormat="1" applyFont="1" applyFill="1" applyBorder="1" applyAlignment="1">
      <alignment horizontal="right" vertical="top" wrapText="1" readingOrder="1"/>
    </xf>
    <xf numFmtId="0" fontId="13" fillId="2" borderId="4" xfId="0" applyNumberFormat="1" applyFont="1" applyFill="1" applyBorder="1" applyAlignment="1">
      <alignment horizontal="center" vertical="center" wrapText="1" readingOrder="1"/>
    </xf>
    <xf numFmtId="0" fontId="13" fillId="2" borderId="7" xfId="0" applyNumberFormat="1" applyFont="1" applyFill="1" applyBorder="1" applyAlignment="1">
      <alignment horizontal="center" vertical="center" wrapText="1" readingOrder="1"/>
    </xf>
    <xf numFmtId="0" fontId="12" fillId="0" borderId="1" xfId="0" applyNumberFormat="1" applyFont="1" applyFill="1" applyBorder="1" applyAlignment="1">
      <alignment horizontal="right" vertical="center" wrapText="1" readingOrder="1"/>
    </xf>
    <xf numFmtId="187" fontId="12" fillId="0" borderId="1" xfId="0" applyNumberFormat="1" applyFont="1" applyFill="1" applyBorder="1" applyAlignment="1">
      <alignment horizontal="right" vertical="center" wrapText="1" readingOrder="1"/>
    </xf>
    <xf numFmtId="0" fontId="13" fillId="0" borderId="1" xfId="0" applyNumberFormat="1" applyFont="1" applyFill="1" applyBorder="1" applyAlignment="1">
      <alignment vertical="center" wrapText="1" readingOrder="1"/>
    </xf>
    <xf numFmtId="0" fontId="13" fillId="0" borderId="1" xfId="0" applyNumberFormat="1" applyFont="1" applyFill="1" applyBorder="1" applyAlignment="1">
      <alignment horizontal="right" vertical="center" wrapText="1" readingOrder="1"/>
    </xf>
    <xf numFmtId="0" fontId="13" fillId="0" borderId="2" xfId="0" applyNumberFormat="1" applyFont="1" applyFill="1" applyBorder="1" applyAlignment="1">
      <alignment horizontal="left" vertical="center" wrapText="1" readingOrder="1"/>
    </xf>
    <xf numFmtId="0" fontId="12" fillId="0" borderId="2" xfId="0" applyNumberFormat="1" applyFont="1" applyFill="1" applyBorder="1" applyAlignment="1">
      <alignment vertical="center" wrapText="1" readingOrder="1"/>
    </xf>
    <xf numFmtId="0" fontId="13" fillId="0" borderId="2" xfId="0" applyNumberFormat="1" applyFont="1" applyFill="1" applyBorder="1" applyAlignment="1">
      <alignment horizontal="right" vertical="center" wrapText="1" readingOrder="1"/>
    </xf>
    <xf numFmtId="0" fontId="19" fillId="0" borderId="10" xfId="0" applyNumberFormat="1" applyFont="1" applyFill="1" applyBorder="1" applyAlignment="1">
      <alignment horizontal="right" vertical="center" wrapText="1" readingOrder="1"/>
    </xf>
    <xf numFmtId="0" fontId="19" fillId="0" borderId="11" xfId="0" applyNumberFormat="1" applyFont="1" applyFill="1" applyBorder="1" applyAlignment="1">
      <alignment horizontal="right" vertical="center" wrapText="1" readingOrder="1"/>
    </xf>
    <xf numFmtId="0" fontId="20" fillId="0" borderId="10" xfId="0" applyNumberFormat="1" applyFont="1" applyFill="1" applyBorder="1" applyAlignment="1">
      <alignment horizontal="right" vertical="center" wrapText="1" readingOrder="1"/>
    </xf>
    <xf numFmtId="0" fontId="20" fillId="0" borderId="11" xfId="0" applyNumberFormat="1" applyFont="1" applyFill="1" applyBorder="1" applyAlignment="1">
      <alignment horizontal="right" vertical="center" wrapText="1" readingOrder="1"/>
    </xf>
    <xf numFmtId="0" fontId="13" fillId="0" borderId="13" xfId="0" applyNumberFormat="1" applyFont="1" applyFill="1" applyBorder="1" applyAlignment="1">
      <alignment horizontal="right" vertical="center" wrapText="1" readingOrder="1"/>
    </xf>
    <xf numFmtId="0" fontId="10" fillId="0" borderId="0" xfId="0" applyFont="1" applyFill="1" applyBorder="1" applyAlignment="1">
      <alignment vertical="center"/>
    </xf>
    <xf numFmtId="0" fontId="14" fillId="6" borderId="21" xfId="0" applyNumberFormat="1" applyFont="1" applyFill="1" applyBorder="1" applyAlignment="1">
      <alignment horizontal="center" vertical="center" wrapText="1" readingOrder="1"/>
    </xf>
    <xf numFmtId="0" fontId="14" fillId="6" borderId="28" xfId="0" applyNumberFormat="1" applyFont="1" applyFill="1" applyBorder="1" applyAlignment="1">
      <alignment horizontal="center" vertical="center" wrapText="1" readingOrder="1"/>
    </xf>
    <xf numFmtId="0" fontId="16" fillId="5" borderId="31" xfId="0" applyFont="1" applyFill="1" applyBorder="1" applyAlignment="1">
      <alignment vertical="center"/>
    </xf>
    <xf numFmtId="0" fontId="16" fillId="6" borderId="5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6" fillId="5" borderId="32" xfId="0" applyFont="1" applyFill="1" applyBorder="1" applyAlignment="1">
      <alignment vertical="center"/>
    </xf>
    <xf numFmtId="0" fontId="16" fillId="6" borderId="0" xfId="0" applyNumberFormat="1" applyFont="1" applyFill="1" applyBorder="1" applyAlignment="1">
      <alignment vertical="center" wrapText="1"/>
    </xf>
    <xf numFmtId="0" fontId="16" fillId="5" borderId="33" xfId="0" applyFont="1" applyFill="1" applyBorder="1" applyAlignment="1">
      <alignment vertical="center"/>
    </xf>
    <xf numFmtId="0" fontId="16" fillId="6" borderId="8" xfId="0" applyNumberFormat="1" applyFont="1" applyFill="1" applyBorder="1" applyAlignment="1">
      <alignment vertical="center" wrapText="1"/>
    </xf>
    <xf numFmtId="0" fontId="16" fillId="0" borderId="31" xfId="0" applyFont="1" applyFill="1" applyBorder="1" applyAlignment="1">
      <alignment vertical="center"/>
    </xf>
    <xf numFmtId="0" fontId="14" fillId="3" borderId="17" xfId="0" applyNumberFormat="1" applyFont="1" applyFill="1" applyBorder="1" applyAlignment="1">
      <alignment vertical="center" wrapText="1" readingOrder="1"/>
    </xf>
    <xf numFmtId="0" fontId="14" fillId="0" borderId="17" xfId="0" applyNumberFormat="1" applyFont="1" applyFill="1" applyBorder="1" applyAlignment="1">
      <alignment vertical="center" wrapText="1" readingOrder="1"/>
    </xf>
    <xf numFmtId="0" fontId="14" fillId="0" borderId="15" xfId="0" applyNumberFormat="1" applyFont="1" applyFill="1" applyBorder="1" applyAlignment="1">
      <alignment horizontal="right" vertical="center" wrapText="1" readingOrder="1"/>
    </xf>
    <xf numFmtId="0" fontId="16" fillId="0" borderId="32" xfId="0" applyFont="1" applyFill="1" applyBorder="1" applyAlignment="1">
      <alignment vertical="center"/>
    </xf>
    <xf numFmtId="188" fontId="22" fillId="0" borderId="1" xfId="0" applyNumberFormat="1" applyFont="1" applyFill="1" applyBorder="1" applyAlignment="1">
      <alignment horizontal="right" vertical="center" wrapText="1" readingOrder="1"/>
    </xf>
    <xf numFmtId="0" fontId="16" fillId="0" borderId="30" xfId="0" applyFont="1" applyFill="1" applyBorder="1" applyAlignment="1">
      <alignment vertical="center"/>
    </xf>
    <xf numFmtId="0" fontId="14" fillId="3" borderId="38" xfId="0" applyNumberFormat="1" applyFont="1" applyFill="1" applyBorder="1" applyAlignment="1">
      <alignment vertical="center" wrapText="1" readingOrder="1"/>
    </xf>
    <xf numFmtId="0" fontId="14" fillId="0" borderId="38" xfId="0" applyNumberFormat="1" applyFont="1" applyFill="1" applyBorder="1" applyAlignment="1">
      <alignment vertical="center" wrapText="1" readingOrder="1"/>
    </xf>
    <xf numFmtId="0" fontId="14" fillId="0" borderId="39" xfId="0" applyNumberFormat="1" applyFont="1" applyFill="1" applyBorder="1" applyAlignment="1">
      <alignment horizontal="right" vertical="center" wrapText="1" readingOrder="1"/>
    </xf>
    <xf numFmtId="0" fontId="16" fillId="0" borderId="33" xfId="0" applyFont="1" applyFill="1" applyBorder="1" applyAlignment="1">
      <alignment vertical="center"/>
    </xf>
    <xf numFmtId="4" fontId="23" fillId="0" borderId="0" xfId="0" applyNumberFormat="1" applyFont="1"/>
    <xf numFmtId="4" fontId="24" fillId="0" borderId="0" xfId="0" applyNumberFormat="1" applyFont="1"/>
    <xf numFmtId="0" fontId="25" fillId="0" borderId="0" xfId="0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0" fontId="17" fillId="0" borderId="43" xfId="0" applyFont="1" applyBorder="1"/>
    <xf numFmtId="0" fontId="17" fillId="0" borderId="46" xfId="0" applyFont="1" applyBorder="1" applyAlignment="1">
      <alignment horizontal="center"/>
    </xf>
    <xf numFmtId="0" fontId="17" fillId="0" borderId="47" xfId="0" applyFont="1" applyBorder="1"/>
    <xf numFmtId="43" fontId="17" fillId="0" borderId="49" xfId="0" applyNumberFormat="1" applyFont="1" applyBorder="1" applyAlignment="1">
      <alignment horizontal="center"/>
    </xf>
    <xf numFmtId="43" fontId="25" fillId="0" borderId="49" xfId="0" applyNumberFormat="1" applyFont="1" applyBorder="1" applyAlignment="1">
      <alignment horizontal="right"/>
    </xf>
    <xf numFmtId="0" fontId="17" fillId="0" borderId="45" xfId="0" applyFont="1" applyBorder="1" applyAlignment="1">
      <alignment horizontal="center"/>
    </xf>
    <xf numFmtId="0" fontId="25" fillId="0" borderId="50" xfId="0" applyFont="1" applyBorder="1" applyAlignment="1">
      <alignment horizontal="left" vertical="center"/>
    </xf>
    <xf numFmtId="0" fontId="17" fillId="0" borderId="51" xfId="0" applyFont="1" applyBorder="1"/>
    <xf numFmtId="0" fontId="17" fillId="0" borderId="49" xfId="0" applyFont="1" applyBorder="1" applyAlignment="1">
      <alignment horizontal="center" vertical="center"/>
    </xf>
    <xf numFmtId="43" fontId="17" fillId="0" borderId="49" xfId="0" applyNumberFormat="1" applyFont="1" applyBorder="1" applyAlignment="1">
      <alignment horizontal="center" vertical="center"/>
    </xf>
    <xf numFmtId="0" fontId="25" fillId="0" borderId="50" xfId="0" applyFont="1" applyBorder="1"/>
    <xf numFmtId="0" fontId="17" fillId="0" borderId="49" xfId="0" applyFont="1" applyBorder="1" applyAlignment="1">
      <alignment horizontal="center"/>
    </xf>
    <xf numFmtId="43" fontId="25" fillId="0" borderId="49" xfId="0" applyNumberFormat="1" applyFont="1" applyBorder="1"/>
    <xf numFmtId="0" fontId="17" fillId="0" borderId="50" xfId="0" applyFont="1" applyBorder="1"/>
    <xf numFmtId="43" fontId="17" fillId="0" borderId="49" xfId="0" applyNumberFormat="1" applyFont="1" applyBorder="1"/>
    <xf numFmtId="43" fontId="17" fillId="0" borderId="49" xfId="0" applyNumberFormat="1" applyFont="1" applyBorder="1" applyAlignment="1">
      <alignment horizontal="right"/>
    </xf>
    <xf numFmtId="0" fontId="25" fillId="0" borderId="51" xfId="0" applyFont="1" applyBorder="1" applyAlignment="1">
      <alignment horizontal="center"/>
    </xf>
    <xf numFmtId="43" fontId="25" fillId="0" borderId="46" xfId="0" applyNumberFormat="1" applyFont="1" applyBorder="1"/>
    <xf numFmtId="43" fontId="17" fillId="0" borderId="46" xfId="0" applyNumberFormat="1" applyFont="1" applyBorder="1" applyAlignment="1">
      <alignment horizontal="right"/>
    </xf>
    <xf numFmtId="43" fontId="25" fillId="0" borderId="45" xfId="0" applyNumberFormat="1" applyFont="1" applyBorder="1" applyAlignment="1">
      <alignment horizontal="right"/>
    </xf>
    <xf numFmtId="4" fontId="26" fillId="0" borderId="0" xfId="0" applyNumberFormat="1" applyFont="1"/>
    <xf numFmtId="0" fontId="25" fillId="0" borderId="49" xfId="0" applyFont="1" applyBorder="1" applyAlignment="1">
      <alignment horizontal="center"/>
    </xf>
    <xf numFmtId="43" fontId="25" fillId="0" borderId="46" xfId="0" applyNumberFormat="1" applyFont="1" applyBorder="1" applyAlignment="1">
      <alignment horizontal="right"/>
    </xf>
    <xf numFmtId="43" fontId="17" fillId="0" borderId="46" xfId="0" applyNumberFormat="1" applyFont="1" applyBorder="1"/>
    <xf numFmtId="0" fontId="25" fillId="0" borderId="52" xfId="0" applyFont="1" applyBorder="1" applyAlignment="1">
      <alignment horizontal="center"/>
    </xf>
    <xf numFmtId="0" fontId="17" fillId="0" borderId="48" xfId="0" applyFont="1" applyBorder="1" applyAlignment="1">
      <alignment horizontal="center"/>
    </xf>
    <xf numFmtId="0" fontId="25" fillId="0" borderId="43" xfId="0" applyFont="1" applyBorder="1"/>
    <xf numFmtId="0" fontId="17" fillId="0" borderId="53" xfId="0" applyFont="1" applyBorder="1"/>
    <xf numFmtId="43" fontId="25" fillId="0" borderId="45" xfId="0" applyNumberFormat="1" applyFont="1" applyBorder="1"/>
    <xf numFmtId="0" fontId="25" fillId="0" borderId="47" xfId="0" applyFont="1" applyBorder="1"/>
    <xf numFmtId="0" fontId="25" fillId="0" borderId="54" xfId="0" applyFont="1" applyBorder="1"/>
    <xf numFmtId="0" fontId="25" fillId="0" borderId="54" xfId="0" applyFont="1" applyBorder="1" applyAlignment="1">
      <alignment horizontal="center"/>
    </xf>
    <xf numFmtId="0" fontId="17" fillId="0" borderId="54" xfId="0" applyFont="1" applyBorder="1" applyAlignment="1">
      <alignment horizontal="center"/>
    </xf>
    <xf numFmtId="43" fontId="25" fillId="0" borderId="54" xfId="0" applyNumberFormat="1" applyFont="1" applyBorder="1"/>
    <xf numFmtId="0" fontId="25" fillId="0" borderId="0" xfId="0" applyFont="1" applyBorder="1"/>
    <xf numFmtId="0" fontId="25" fillId="0" borderId="0" xfId="0" applyFont="1" applyBorder="1" applyAlignment="1">
      <alignment horizontal="center"/>
    </xf>
    <xf numFmtId="43" fontId="25" fillId="0" borderId="0" xfId="0" applyNumberFormat="1" applyFont="1" applyBorder="1"/>
    <xf numFmtId="43" fontId="27" fillId="0" borderId="49" xfId="0" applyNumberFormat="1" applyFont="1" applyBorder="1" applyAlignment="1">
      <alignment horizontal="right"/>
    </xf>
    <xf numFmtId="43" fontId="28" fillId="0" borderId="46" xfId="0" applyNumberFormat="1" applyFont="1" applyBorder="1"/>
    <xf numFmtId="43" fontId="29" fillId="0" borderId="49" xfId="0" applyNumberFormat="1" applyFont="1" applyBorder="1"/>
    <xf numFmtId="43" fontId="29" fillId="0" borderId="49" xfId="0" applyNumberFormat="1" applyFont="1" applyBorder="1" applyAlignment="1">
      <alignment horizontal="right"/>
    </xf>
    <xf numFmtId="43" fontId="28" fillId="0" borderId="49" xfId="0" applyNumberFormat="1" applyFont="1" applyBorder="1"/>
    <xf numFmtId="43" fontId="28" fillId="0" borderId="49" xfId="0" applyNumberFormat="1" applyFont="1" applyBorder="1" applyAlignment="1">
      <alignment horizontal="right"/>
    </xf>
    <xf numFmtId="0" fontId="17" fillId="7" borderId="55" xfId="0" applyFont="1" applyFill="1" applyBorder="1"/>
    <xf numFmtId="0" fontId="25" fillId="7" borderId="44" xfId="0" applyFont="1" applyFill="1" applyBorder="1" applyAlignment="1">
      <alignment horizontal="center"/>
    </xf>
    <xf numFmtId="0" fontId="17" fillId="7" borderId="46" xfId="0" applyFont="1" applyFill="1" applyBorder="1" applyAlignment="1">
      <alignment horizontal="center"/>
    </xf>
    <xf numFmtId="43" fontId="28" fillId="7" borderId="46" xfId="0" applyNumberFormat="1" applyFont="1" applyFill="1" applyBorder="1"/>
    <xf numFmtId="0" fontId="17" fillId="0" borderId="0" xfId="0" applyFont="1" applyBorder="1"/>
    <xf numFmtId="0" fontId="17" fillId="0" borderId="0" xfId="0" applyFont="1"/>
    <xf numFmtId="0" fontId="17" fillId="0" borderId="0" xfId="0" applyFont="1" applyAlignment="1">
      <alignment horizontal="center"/>
    </xf>
    <xf numFmtId="0" fontId="30" fillId="2" borderId="1" xfId="0" applyNumberFormat="1" applyFont="1" applyFill="1" applyBorder="1" applyAlignment="1">
      <alignment horizontal="center" vertical="center" wrapText="1" readingOrder="1"/>
    </xf>
    <xf numFmtId="0" fontId="31" fillId="0" borderId="1" xfId="0" applyNumberFormat="1" applyFont="1" applyFill="1" applyBorder="1" applyAlignment="1">
      <alignment vertical="center" wrapText="1" readingOrder="1"/>
    </xf>
    <xf numFmtId="188" fontId="31" fillId="0" borderId="1" xfId="0" applyNumberFormat="1" applyFont="1" applyFill="1" applyBorder="1" applyAlignment="1">
      <alignment horizontal="right" vertical="center" wrapText="1" readingOrder="1"/>
    </xf>
    <xf numFmtId="188" fontId="30" fillId="0" borderId="1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center" wrapText="1" readingOrder="1"/>
    </xf>
    <xf numFmtId="0" fontId="17" fillId="0" borderId="8" xfId="0" applyNumberFormat="1" applyFont="1" applyFill="1" applyBorder="1" applyAlignment="1">
      <alignment vertical="top" wrapText="1"/>
    </xf>
    <xf numFmtId="0" fontId="17" fillId="0" borderId="9" xfId="0" applyNumberFormat="1" applyFont="1" applyFill="1" applyBorder="1" applyAlignment="1">
      <alignment vertical="top" wrapText="1"/>
    </xf>
    <xf numFmtId="0" fontId="12" fillId="0" borderId="1" xfId="0" applyNumberFormat="1" applyFont="1" applyFill="1" applyBorder="1" applyAlignment="1">
      <alignment vertical="center" wrapText="1" readingOrder="1"/>
    </xf>
    <xf numFmtId="0" fontId="17" fillId="0" borderId="3" xfId="0" applyNumberFormat="1" applyFont="1" applyFill="1" applyBorder="1" applyAlignment="1">
      <alignment vertical="top" wrapText="1"/>
    </xf>
    <xf numFmtId="0" fontId="13" fillId="0" borderId="0" xfId="0" applyNumberFormat="1" applyFont="1" applyFill="1" applyBorder="1" applyAlignment="1">
      <alignment horizontal="center" vertical="top" wrapText="1" readingOrder="1"/>
    </xf>
    <xf numFmtId="0" fontId="17" fillId="0" borderId="0" xfId="0" applyFont="1" applyFill="1" applyBorder="1"/>
    <xf numFmtId="0" fontId="12" fillId="0" borderId="0" xfId="0" applyNumberFormat="1" applyFont="1" applyFill="1" applyBorder="1" applyAlignment="1">
      <alignment horizontal="center" vertical="top" wrapText="1" readingOrder="1"/>
    </xf>
    <xf numFmtId="0" fontId="13" fillId="2" borderId="1" xfId="0" applyNumberFormat="1" applyFont="1" applyFill="1" applyBorder="1" applyAlignment="1">
      <alignment horizontal="center" vertical="center" wrapText="1" readingOrder="1"/>
    </xf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44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31" fillId="0" borderId="1" xfId="0" applyNumberFormat="1" applyFont="1" applyFill="1" applyBorder="1" applyAlignment="1">
      <alignment vertical="center" wrapText="1" readingOrder="1"/>
    </xf>
    <xf numFmtId="0" fontId="1" fillId="0" borderId="3" xfId="0" applyNumberFormat="1" applyFont="1" applyFill="1" applyBorder="1" applyAlignment="1">
      <alignment vertical="center" wrapText="1"/>
    </xf>
    <xf numFmtId="0" fontId="30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30" fillId="2" borderId="1" xfId="0" applyNumberFormat="1" applyFont="1" applyFill="1" applyBorder="1" applyAlignment="1">
      <alignment horizontal="center" vertical="center" wrapText="1" readingOrder="1"/>
    </xf>
    <xf numFmtId="0" fontId="13" fillId="2" borderId="4" xfId="0" applyNumberFormat="1" applyFont="1" applyFill="1" applyBorder="1" applyAlignment="1">
      <alignment horizontal="center" vertical="center" wrapText="1" readingOrder="1"/>
    </xf>
    <xf numFmtId="0" fontId="10" fillId="0" borderId="5" xfId="0" applyNumberFormat="1" applyFont="1" applyFill="1" applyBorder="1" applyAlignment="1">
      <alignment vertical="top" wrapText="1"/>
    </xf>
    <xf numFmtId="0" fontId="10" fillId="0" borderId="6" xfId="0" applyNumberFormat="1" applyFont="1" applyFill="1" applyBorder="1" applyAlignment="1">
      <alignment vertical="top" wrapText="1"/>
    </xf>
    <xf numFmtId="0" fontId="10" fillId="0" borderId="2" xfId="0" applyNumberFormat="1" applyFont="1" applyFill="1" applyBorder="1" applyAlignment="1">
      <alignment vertical="top" wrapText="1"/>
    </xf>
    <xf numFmtId="0" fontId="10" fillId="0" borderId="3" xfId="0" applyNumberFormat="1" applyFont="1" applyFill="1" applyBorder="1" applyAlignment="1">
      <alignment vertical="top" wrapText="1"/>
    </xf>
    <xf numFmtId="0" fontId="13" fillId="2" borderId="7" xfId="0" applyNumberFormat="1" applyFont="1" applyFill="1" applyBorder="1" applyAlignment="1">
      <alignment horizontal="center" vertical="center" wrapText="1" readingOrder="1"/>
    </xf>
    <xf numFmtId="0" fontId="10" fillId="0" borderId="8" xfId="0" applyNumberFormat="1" applyFont="1" applyFill="1" applyBorder="1" applyAlignment="1">
      <alignment vertical="top" wrapText="1"/>
    </xf>
    <xf numFmtId="0" fontId="10" fillId="0" borderId="9" xfId="0" applyNumberFormat="1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vertical="center" wrapText="1" readingOrder="1"/>
    </xf>
    <xf numFmtId="0" fontId="10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 wrapText="1" readingOrder="1"/>
    </xf>
    <xf numFmtId="0" fontId="11" fillId="0" borderId="0" xfId="0" applyNumberFormat="1" applyFont="1" applyFill="1" applyBorder="1" applyAlignment="1">
      <alignment horizontal="center" vertical="center" wrapText="1" readingOrder="1"/>
    </xf>
    <xf numFmtId="0" fontId="12" fillId="0" borderId="1" xfId="0" applyNumberFormat="1" applyFont="1" applyFill="1" applyBorder="1" applyAlignment="1">
      <alignment horizontal="right" vertical="center" wrapText="1" readingOrder="1"/>
    </xf>
    <xf numFmtId="0" fontId="12" fillId="0" borderId="1" xfId="0" applyNumberFormat="1" applyFont="1" applyFill="1" applyBorder="1" applyAlignment="1">
      <alignment horizontal="center" vertical="center" wrapText="1" readingOrder="1"/>
    </xf>
    <xf numFmtId="0" fontId="13" fillId="0" borderId="1" xfId="0" applyNumberFormat="1" applyFont="1" applyFill="1" applyBorder="1" applyAlignment="1">
      <alignment horizontal="right" vertical="center" wrapText="1" readingOrder="1"/>
    </xf>
    <xf numFmtId="0" fontId="18" fillId="0" borderId="1" xfId="0" applyNumberFormat="1" applyFont="1" applyFill="1" applyBorder="1" applyAlignment="1">
      <alignment horizontal="center" vertical="center" wrapText="1" readingOrder="1"/>
    </xf>
    <xf numFmtId="0" fontId="13" fillId="0" borderId="1" xfId="0" applyNumberFormat="1" applyFont="1" applyFill="1" applyBorder="1" applyAlignment="1">
      <alignment horizontal="center" vertical="center" wrapText="1" readingOrder="1"/>
    </xf>
    <xf numFmtId="0" fontId="19" fillId="0" borderId="10" xfId="0" applyNumberFormat="1" applyFont="1" applyFill="1" applyBorder="1" applyAlignment="1">
      <alignment horizontal="right" vertical="center" wrapText="1" readingOrder="1"/>
    </xf>
    <xf numFmtId="0" fontId="10" fillId="0" borderId="11" xfId="0" applyNumberFormat="1" applyFont="1" applyFill="1" applyBorder="1" applyAlignment="1">
      <alignment vertical="top" wrapText="1"/>
    </xf>
    <xf numFmtId="0" fontId="10" fillId="0" borderId="12" xfId="0" applyNumberFormat="1" applyFont="1" applyFill="1" applyBorder="1" applyAlignment="1">
      <alignment vertical="top" wrapText="1"/>
    </xf>
    <xf numFmtId="0" fontId="19" fillId="0" borderId="10" xfId="0" applyNumberFormat="1" applyFont="1" applyFill="1" applyBorder="1" applyAlignment="1">
      <alignment horizontal="center" vertical="center" wrapText="1" readingOrder="1"/>
    </xf>
    <xf numFmtId="0" fontId="21" fillId="0" borderId="0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2" fillId="0" borderId="13" xfId="0" applyNumberFormat="1" applyFont="1" applyFill="1" applyBorder="1" applyAlignment="1">
      <alignment vertical="center" wrapText="1" readingOrder="1"/>
    </xf>
    <xf numFmtId="0" fontId="13" fillId="0" borderId="13" xfId="0" applyNumberFormat="1" applyFont="1" applyFill="1" applyBorder="1" applyAlignment="1">
      <alignment horizontal="right" vertical="center" wrapText="1" readingOrder="1"/>
    </xf>
    <xf numFmtId="0" fontId="19" fillId="0" borderId="0" xfId="0" applyNumberFormat="1" applyFont="1" applyFill="1" applyBorder="1" applyAlignment="1">
      <alignment vertical="top" wrapText="1" readingOrder="1"/>
    </xf>
    <xf numFmtId="0" fontId="20" fillId="0" borderId="10" xfId="0" applyNumberFormat="1" applyFont="1" applyFill="1" applyBorder="1" applyAlignment="1">
      <alignment horizontal="right" vertical="center" wrapText="1" readingOrder="1"/>
    </xf>
    <xf numFmtId="0" fontId="20" fillId="0" borderId="10" xfId="0" applyNumberFormat="1" applyFont="1" applyFill="1" applyBorder="1" applyAlignment="1">
      <alignment horizontal="center" vertical="center" wrapText="1" readingOrder="1"/>
    </xf>
    <xf numFmtId="0" fontId="22" fillId="0" borderId="36" xfId="0" applyNumberFormat="1" applyFont="1" applyFill="1" applyBorder="1" applyAlignment="1">
      <alignment horizontal="right" vertical="center" wrapText="1" readingOrder="1"/>
    </xf>
    <xf numFmtId="0" fontId="16" fillId="0" borderId="37" xfId="0" applyNumberFormat="1" applyFont="1" applyFill="1" applyBorder="1" applyAlignment="1">
      <alignment vertical="center" wrapText="1"/>
    </xf>
    <xf numFmtId="0" fontId="16" fillId="0" borderId="36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14" fillId="0" borderId="34" xfId="0" applyNumberFormat="1" applyFont="1" applyFill="1" applyBorder="1" applyAlignment="1">
      <alignment vertical="center" wrapText="1" readingOrder="1"/>
    </xf>
    <xf numFmtId="0" fontId="16" fillId="0" borderId="35" xfId="0" applyNumberFormat="1" applyFont="1" applyFill="1" applyBorder="1" applyAlignment="1">
      <alignment vertical="center" wrapText="1"/>
    </xf>
    <xf numFmtId="0" fontId="16" fillId="0" borderId="41" xfId="0" applyNumberFormat="1" applyFont="1" applyFill="1" applyBorder="1" applyAlignment="1">
      <alignment vertical="center" wrapText="1"/>
    </xf>
    <xf numFmtId="0" fontId="16" fillId="0" borderId="42" xfId="0" applyNumberFormat="1" applyFont="1" applyFill="1" applyBorder="1" applyAlignment="1">
      <alignment vertical="center" wrapText="1"/>
    </xf>
    <xf numFmtId="0" fontId="14" fillId="0" borderId="40" xfId="0" applyNumberFormat="1" applyFont="1" applyFill="1" applyBorder="1" applyAlignment="1">
      <alignment vertical="center" wrapText="1" readingOrder="1"/>
    </xf>
    <xf numFmtId="0" fontId="16" fillId="0" borderId="0" xfId="0" applyNumberFormat="1" applyFont="1" applyFill="1" applyBorder="1" applyAlignment="1">
      <alignment vertical="center" wrapText="1"/>
    </xf>
    <xf numFmtId="0" fontId="16" fillId="0" borderId="18" xfId="0" applyNumberFormat="1" applyFont="1" applyFill="1" applyBorder="1" applyAlignment="1">
      <alignment vertical="center" wrapText="1"/>
    </xf>
    <xf numFmtId="0" fontId="22" fillId="0" borderId="40" xfId="0" applyNumberFormat="1" applyFont="1" applyFill="1" applyBorder="1" applyAlignment="1">
      <alignment horizontal="right" vertical="center" wrapText="1" readingOrder="1"/>
    </xf>
    <xf numFmtId="0" fontId="14" fillId="0" borderId="1" xfId="0" applyNumberFormat="1" applyFont="1" applyFill="1" applyBorder="1" applyAlignment="1">
      <alignment vertical="center" wrapText="1" readingOrder="1"/>
    </xf>
    <xf numFmtId="0" fontId="16" fillId="0" borderId="2" xfId="0" applyNumberFormat="1" applyFont="1" applyFill="1" applyBorder="1" applyAlignment="1">
      <alignment vertical="center" wrapText="1"/>
    </xf>
    <xf numFmtId="0" fontId="22" fillId="0" borderId="4" xfId="0" applyNumberFormat="1" applyFont="1" applyFill="1" applyBorder="1" applyAlignment="1">
      <alignment horizontal="right" vertical="center" wrapText="1" readingOrder="1"/>
    </xf>
    <xf numFmtId="0" fontId="16" fillId="0" borderId="5" xfId="0" applyNumberFormat="1" applyFont="1" applyFill="1" applyBorder="1" applyAlignment="1">
      <alignment vertical="center" wrapText="1"/>
    </xf>
    <xf numFmtId="0" fontId="15" fillId="6" borderId="1" xfId="0" applyNumberFormat="1" applyFont="1" applyFill="1" applyBorder="1" applyAlignment="1">
      <alignment horizontal="center" vertical="center" wrapText="1" readingOrder="1"/>
    </xf>
    <xf numFmtId="0" fontId="16" fillId="6" borderId="20" xfId="0" applyNumberFormat="1" applyFont="1" applyFill="1" applyBorder="1" applyAlignment="1">
      <alignment vertical="center" wrapText="1"/>
    </xf>
    <xf numFmtId="0" fontId="16" fillId="6" borderId="7" xfId="0" applyNumberFormat="1" applyFont="1" applyFill="1" applyBorder="1" applyAlignment="1">
      <alignment vertical="center" wrapText="1"/>
    </xf>
    <xf numFmtId="0" fontId="16" fillId="0" borderId="0" xfId="0" applyFont="1" applyFill="1" applyBorder="1"/>
    <xf numFmtId="0" fontId="14" fillId="6" borderId="28" xfId="0" applyNumberFormat="1" applyFont="1" applyFill="1" applyBorder="1" applyAlignment="1">
      <alignment horizontal="center" vertical="center" wrapText="1" readingOrder="1"/>
    </xf>
    <xf numFmtId="0" fontId="16" fillId="5" borderId="5" xfId="0" applyNumberFormat="1" applyFont="1" applyFill="1" applyBorder="1" applyAlignment="1">
      <alignment vertical="center" wrapText="1"/>
    </xf>
    <xf numFmtId="0" fontId="16" fillId="6" borderId="0" xfId="0" applyNumberFormat="1" applyFont="1" applyFill="1" applyBorder="1" applyAlignment="1">
      <alignment vertical="center" wrapText="1"/>
    </xf>
    <xf numFmtId="0" fontId="14" fillId="6" borderId="21" xfId="0" applyNumberFormat="1" applyFont="1" applyFill="1" applyBorder="1" applyAlignment="1">
      <alignment horizontal="center" vertical="center" wrapText="1" readingOrder="1"/>
    </xf>
    <xf numFmtId="0" fontId="16" fillId="5" borderId="23" xfId="0" applyNumberFormat="1" applyFont="1" applyFill="1" applyBorder="1" applyAlignment="1">
      <alignment vertical="center" wrapText="1"/>
    </xf>
    <xf numFmtId="0" fontId="14" fillId="0" borderId="2" xfId="0" applyNumberFormat="1" applyFont="1" applyFill="1" applyBorder="1" applyAlignment="1">
      <alignment vertical="center" wrapText="1" readingOrder="1"/>
    </xf>
    <xf numFmtId="0" fontId="16" fillId="0" borderId="6" xfId="0" applyNumberFormat="1" applyFont="1" applyFill="1" applyBorder="1" applyAlignment="1">
      <alignment vertical="center" wrapText="1"/>
    </xf>
    <xf numFmtId="187" fontId="8" fillId="0" borderId="1" xfId="0" applyNumberFormat="1" applyFont="1" applyFill="1" applyBorder="1" applyAlignment="1">
      <alignment horizontal="right" vertical="center" wrapText="1" readingOrder="1"/>
    </xf>
    <xf numFmtId="0" fontId="7" fillId="3" borderId="1" xfId="0" applyNumberFormat="1" applyFont="1" applyFill="1" applyBorder="1" applyAlignment="1">
      <alignment horizontal="right" vertical="top" wrapText="1" readingOrder="1"/>
    </xf>
    <xf numFmtId="187" fontId="7" fillId="0" borderId="1" xfId="0" applyNumberFormat="1" applyFont="1" applyFill="1" applyBorder="1" applyAlignment="1">
      <alignment horizontal="right" vertical="center" wrapText="1" readingOrder="1"/>
    </xf>
    <xf numFmtId="187" fontId="3" fillId="0" borderId="1" xfId="0" applyNumberFormat="1" applyFont="1" applyFill="1" applyBorder="1" applyAlignment="1">
      <alignment horizontal="right" vertical="center" wrapText="1" readingOrder="1"/>
    </xf>
    <xf numFmtId="0" fontId="3" fillId="0" borderId="17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3" fillId="0" borderId="15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vertical="top" wrapText="1" readingOrder="1"/>
    </xf>
    <xf numFmtId="0" fontId="1" fillId="4" borderId="20" xfId="0" applyNumberFormat="1" applyFont="1" applyFill="1" applyBorder="1" applyAlignment="1">
      <alignment vertical="top" wrapText="1"/>
    </xf>
    <xf numFmtId="0" fontId="1" fillId="4" borderId="7" xfId="0" applyNumberFormat="1" applyFont="1" applyFill="1" applyBorder="1" applyAlignment="1">
      <alignment vertical="top" wrapText="1"/>
    </xf>
    <xf numFmtId="0" fontId="3" fillId="0" borderId="13" xfId="0" applyNumberFormat="1" applyFont="1" applyFill="1" applyBorder="1" applyAlignment="1">
      <alignment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horizontal="right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8" fillId="0" borderId="1" xfId="0" applyNumberFormat="1" applyFont="1" applyFill="1" applyBorder="1" applyAlignment="1">
      <alignment horizontal="right" vertical="center" wrapText="1" readingOrder="1"/>
    </xf>
    <xf numFmtId="0" fontId="5" fillId="2" borderId="19" xfId="0" applyNumberFormat="1" applyFont="1" applyFill="1" applyBorder="1" applyAlignment="1">
      <alignment horizontal="left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3" fillId="2" borderId="21" xfId="0" applyNumberFormat="1" applyFont="1" applyFill="1" applyBorder="1" applyAlignment="1">
      <alignment horizontal="center" vertical="center" wrapText="1" readingOrder="1"/>
    </xf>
    <xf numFmtId="0" fontId="1" fillId="0" borderId="22" xfId="0" applyNumberFormat="1" applyFont="1" applyFill="1" applyBorder="1" applyAlignment="1">
      <alignment vertical="top" wrapText="1"/>
    </xf>
    <xf numFmtId="0" fontId="1" fillId="0" borderId="23" xfId="0" applyNumberFormat="1" applyFont="1" applyFill="1" applyBorder="1" applyAlignment="1">
      <alignment vertical="top" wrapText="1"/>
    </xf>
    <xf numFmtId="0" fontId="3" fillId="2" borderId="28" xfId="0" applyNumberFormat="1" applyFont="1" applyFill="1" applyBorder="1" applyAlignment="1">
      <alignment horizontal="center" vertical="center" wrapText="1" readingOrder="1"/>
    </xf>
    <xf numFmtId="0" fontId="1" fillId="2" borderId="24" xfId="0" applyNumberFormat="1" applyFont="1" applyFill="1" applyBorder="1" applyAlignment="1">
      <alignment vertical="top" wrapText="1"/>
    </xf>
    <xf numFmtId="0" fontId="5" fillId="2" borderId="28" xfId="0" applyNumberFormat="1" applyFont="1" applyFill="1" applyBorder="1" applyAlignment="1">
      <alignment horizontal="center" vertical="center" wrapText="1" readingOrder="1"/>
    </xf>
    <xf numFmtId="0" fontId="1" fillId="2" borderId="27" xfId="0" applyNumberFormat="1" applyFont="1" applyFill="1" applyBorder="1" applyAlignment="1">
      <alignment vertical="top" wrapText="1"/>
    </xf>
    <xf numFmtId="0" fontId="1" fillId="0" borderId="25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26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2" borderId="20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5" fillId="2" borderId="2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188" fontId="3" fillId="0" borderId="1" xfId="0" applyNumberFormat="1" applyFont="1" applyFill="1" applyBorder="1" applyAlignment="1">
      <alignment horizontal="right"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5" fillId="0" borderId="10" xfId="0" applyNumberFormat="1" applyFont="1" applyFill="1" applyBorder="1" applyAlignment="1">
      <alignment horizontal="center"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1428750</xdr:colOff>
      <xdr:row>44</xdr:row>
      <xdr:rowOff>76200</xdr:rowOff>
    </xdr:from>
    <xdr:to>
      <xdr:col>1</xdr:col>
      <xdr:colOff>1495425</xdr:colOff>
      <xdr:row>45</xdr:row>
      <xdr:rowOff>219075</xdr:rowOff>
    </xdr:to>
    <xdr:sp macro="" textlink="">
      <xdr:nvSpPr>
        <xdr:cNvPr id="2" name="วงเล็บปีกกาขวา 1"/>
        <xdr:cNvSpPr/>
      </xdr:nvSpPr>
      <xdr:spPr>
        <a:xfrm>
          <a:off x="1685925" y="11811000"/>
          <a:ext cx="66675" cy="4095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53</xdr:row>
      <xdr:rowOff>219075</xdr:rowOff>
    </xdr:from>
    <xdr:to>
      <xdr:col>6</xdr:col>
      <xdr:colOff>647700</xdr:colOff>
      <xdr:row>58</xdr:row>
      <xdr:rowOff>104775</xdr:rowOff>
    </xdr:to>
    <xdr:sp macro="" textlink="">
      <xdr:nvSpPr>
        <xdr:cNvPr id="3" name="TextBox 2"/>
        <xdr:cNvSpPr txBox="1"/>
      </xdr:nvSpPr>
      <xdr:spPr>
        <a:xfrm>
          <a:off x="142875" y="17354550"/>
          <a:ext cx="240030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ผู้อำนวยการกองคลัง</a:t>
          </a:r>
        </a:p>
      </xdr:txBody>
    </xdr:sp>
    <xdr:clientData/>
  </xdr:twoCellAnchor>
  <xdr:twoCellAnchor>
    <xdr:from>
      <xdr:col>7</xdr:col>
      <xdr:colOff>1057275</xdr:colOff>
      <xdr:row>55</xdr:row>
      <xdr:rowOff>9525</xdr:rowOff>
    </xdr:from>
    <xdr:to>
      <xdr:col>9</xdr:col>
      <xdr:colOff>685800</xdr:colOff>
      <xdr:row>58</xdr:row>
      <xdr:rowOff>190500</xdr:rowOff>
    </xdr:to>
    <xdr:sp macro="" textlink="">
      <xdr:nvSpPr>
        <xdr:cNvPr id="4" name="TextBox 3"/>
        <xdr:cNvSpPr txBox="1"/>
      </xdr:nvSpPr>
      <xdr:spPr>
        <a:xfrm>
          <a:off x="3867150" y="17392650"/>
          <a:ext cx="2476500" cy="752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2038350</xdr:colOff>
      <xdr:row>53</xdr:row>
      <xdr:rowOff>209550</xdr:rowOff>
    </xdr:from>
    <xdr:to>
      <xdr:col>14</xdr:col>
      <xdr:colOff>476250</xdr:colOff>
      <xdr:row>58</xdr:row>
      <xdr:rowOff>28575</xdr:rowOff>
    </xdr:to>
    <xdr:sp macro="" textlink="">
      <xdr:nvSpPr>
        <xdr:cNvPr id="5" name="TextBox 4"/>
        <xdr:cNvSpPr txBox="1"/>
      </xdr:nvSpPr>
      <xdr:spPr>
        <a:xfrm>
          <a:off x="7696200" y="17345025"/>
          <a:ext cx="2333625" cy="638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1971675</xdr:colOff>
      <xdr:row>58</xdr:row>
      <xdr:rowOff>200025</xdr:rowOff>
    </xdr:from>
    <xdr:to>
      <xdr:col>14</xdr:col>
      <xdr:colOff>581025</xdr:colOff>
      <xdr:row>61</xdr:row>
      <xdr:rowOff>219074</xdr:rowOff>
    </xdr:to>
    <xdr:sp macro="" textlink="">
      <xdr:nvSpPr>
        <xdr:cNvPr id="6" name="TextBox 5"/>
        <xdr:cNvSpPr txBox="1"/>
      </xdr:nvSpPr>
      <xdr:spPr>
        <a:xfrm>
          <a:off x="7629525" y="18154650"/>
          <a:ext cx="2505075" cy="990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showGridLines="0" workbookViewId="0">
      <pane ySplit="8" topLeftCell="A36" activePane="bottomLeft" state="frozen"/>
      <selection pane="bottomLeft" activeCell="A50" sqref="A50:C50"/>
    </sheetView>
  </sheetViews>
  <sheetFormatPr defaultRowHeight="21" x14ac:dyDescent="0.55000000000000004"/>
  <cols>
    <col min="1" max="1" width="41.125" style="26" customWidth="1"/>
    <col min="2" max="2" width="8.25" style="26" customWidth="1"/>
    <col min="3" max="3" width="11.125" style="26" customWidth="1"/>
    <col min="4" max="4" width="17.125" style="26" customWidth="1"/>
    <col min="5" max="5" width="15.25" style="26" customWidth="1"/>
    <col min="6" max="16384" width="9" style="26"/>
  </cols>
  <sheetData>
    <row r="1" spans="1:5" ht="15" customHeight="1" x14ac:dyDescent="0.55000000000000004"/>
    <row r="2" spans="1:5" ht="17.25" customHeight="1" x14ac:dyDescent="0.55000000000000004">
      <c r="A2" s="129" t="s">
        <v>0</v>
      </c>
      <c r="B2" s="130"/>
      <c r="C2" s="130"/>
      <c r="D2" s="130"/>
      <c r="E2" s="130"/>
    </row>
    <row r="3" spans="1:5" ht="0.95" customHeight="1" x14ac:dyDescent="0.55000000000000004"/>
    <row r="4" spans="1:5" ht="17.25" customHeight="1" x14ac:dyDescent="0.55000000000000004">
      <c r="A4" s="131" t="s">
        <v>224</v>
      </c>
      <c r="B4" s="130"/>
      <c r="C4" s="130"/>
      <c r="D4" s="130"/>
      <c r="E4" s="130"/>
    </row>
    <row r="5" spans="1:5" ht="0.2" customHeight="1" x14ac:dyDescent="0.55000000000000004"/>
    <row r="6" spans="1:5" ht="17.25" customHeight="1" x14ac:dyDescent="0.55000000000000004">
      <c r="A6" s="131" t="s">
        <v>223</v>
      </c>
      <c r="B6" s="130"/>
      <c r="C6" s="130"/>
      <c r="D6" s="130"/>
      <c r="E6" s="130"/>
    </row>
    <row r="7" spans="1:5" ht="1.5" customHeight="1" x14ac:dyDescent="0.55000000000000004"/>
    <row r="8" spans="1:5" ht="18" customHeight="1" x14ac:dyDescent="0.55000000000000004">
      <c r="A8" s="131" t="s">
        <v>222</v>
      </c>
      <c r="B8" s="130"/>
      <c r="C8" s="130"/>
      <c r="D8" s="130"/>
      <c r="E8" s="130"/>
    </row>
    <row r="9" spans="1:5" ht="15.75" customHeight="1" x14ac:dyDescent="0.55000000000000004"/>
    <row r="10" spans="1:5" x14ac:dyDescent="0.55000000000000004">
      <c r="A10" s="132" t="s">
        <v>4</v>
      </c>
      <c r="B10" s="128"/>
      <c r="C10" s="23" t="s">
        <v>5</v>
      </c>
      <c r="D10" s="23" t="s">
        <v>221</v>
      </c>
      <c r="E10" s="23" t="s">
        <v>220</v>
      </c>
    </row>
    <row r="11" spans="1:5" x14ac:dyDescent="0.55000000000000004">
      <c r="A11" s="127" t="s">
        <v>219</v>
      </c>
      <c r="B11" s="128"/>
      <c r="C11" s="27" t="s">
        <v>218</v>
      </c>
      <c r="D11" s="28">
        <v>1969</v>
      </c>
      <c r="E11" s="28">
        <v>0</v>
      </c>
    </row>
    <row r="12" spans="1:5" x14ac:dyDescent="0.55000000000000004">
      <c r="A12" s="127" t="s">
        <v>217</v>
      </c>
      <c r="B12" s="128"/>
      <c r="C12" s="27" t="s">
        <v>213</v>
      </c>
      <c r="D12" s="28">
        <v>22121777.140000001</v>
      </c>
      <c r="E12" s="28">
        <v>0</v>
      </c>
    </row>
    <row r="13" spans="1:5" x14ac:dyDescent="0.55000000000000004">
      <c r="A13" s="127" t="s">
        <v>216</v>
      </c>
      <c r="B13" s="128"/>
      <c r="C13" s="27" t="s">
        <v>213</v>
      </c>
      <c r="D13" s="28">
        <v>725237.86</v>
      </c>
      <c r="E13" s="28">
        <v>0</v>
      </c>
    </row>
    <row r="14" spans="1:5" x14ac:dyDescent="0.55000000000000004">
      <c r="A14" s="127" t="s">
        <v>215</v>
      </c>
      <c r="B14" s="128"/>
      <c r="C14" s="27" t="s">
        <v>213</v>
      </c>
      <c r="D14" s="28">
        <v>6743513.1699999999</v>
      </c>
      <c r="E14" s="28">
        <v>0</v>
      </c>
    </row>
    <row r="15" spans="1:5" x14ac:dyDescent="0.55000000000000004">
      <c r="A15" s="127" t="s">
        <v>214</v>
      </c>
      <c r="B15" s="128"/>
      <c r="C15" s="27" t="s">
        <v>213</v>
      </c>
      <c r="D15" s="28">
        <v>5627912.71</v>
      </c>
      <c r="E15" s="28">
        <v>0</v>
      </c>
    </row>
    <row r="16" spans="1:5" x14ac:dyDescent="0.55000000000000004">
      <c r="A16" s="127" t="s">
        <v>212</v>
      </c>
      <c r="B16" s="128"/>
      <c r="C16" s="27" t="s">
        <v>211</v>
      </c>
      <c r="D16" s="28">
        <v>2024500</v>
      </c>
      <c r="E16" s="28">
        <v>0</v>
      </c>
    </row>
    <row r="17" spans="1:5" x14ac:dyDescent="0.55000000000000004">
      <c r="A17" s="127" t="s">
        <v>52</v>
      </c>
      <c r="B17" s="128"/>
      <c r="C17" s="27" t="s">
        <v>210</v>
      </c>
      <c r="D17" s="28">
        <v>318000</v>
      </c>
      <c r="E17" s="28">
        <v>0</v>
      </c>
    </row>
    <row r="18" spans="1:5" ht="21" customHeight="1" x14ac:dyDescent="0.55000000000000004">
      <c r="A18" s="127" t="s">
        <v>137</v>
      </c>
      <c r="B18" s="128"/>
      <c r="C18" s="27" t="s">
        <v>209</v>
      </c>
      <c r="D18" s="28">
        <v>0</v>
      </c>
      <c r="E18" s="28">
        <v>3445500</v>
      </c>
    </row>
    <row r="19" spans="1:5" ht="21" customHeight="1" x14ac:dyDescent="0.55000000000000004">
      <c r="A19" s="127" t="s">
        <v>55</v>
      </c>
      <c r="B19" s="128"/>
      <c r="C19" s="27" t="s">
        <v>208</v>
      </c>
      <c r="D19" s="28">
        <v>0</v>
      </c>
      <c r="E19" s="28">
        <v>1229.56</v>
      </c>
    </row>
    <row r="20" spans="1:5" ht="21" customHeight="1" x14ac:dyDescent="0.55000000000000004">
      <c r="A20" s="127" t="s">
        <v>207</v>
      </c>
      <c r="B20" s="128"/>
      <c r="C20" s="27" t="s">
        <v>206</v>
      </c>
      <c r="D20" s="28">
        <v>0</v>
      </c>
      <c r="E20" s="28">
        <v>2612.4899999999998</v>
      </c>
    </row>
    <row r="21" spans="1:5" ht="21" customHeight="1" x14ac:dyDescent="0.55000000000000004">
      <c r="A21" s="127" t="s">
        <v>59</v>
      </c>
      <c r="B21" s="128"/>
      <c r="C21" s="27" t="s">
        <v>205</v>
      </c>
      <c r="D21" s="28">
        <v>0</v>
      </c>
      <c r="E21" s="28">
        <v>544524</v>
      </c>
    </row>
    <row r="22" spans="1:5" ht="21" customHeight="1" x14ac:dyDescent="0.55000000000000004">
      <c r="A22" s="127" t="s">
        <v>62</v>
      </c>
      <c r="B22" s="128"/>
      <c r="C22" s="27" t="s">
        <v>204</v>
      </c>
      <c r="D22" s="28">
        <v>0</v>
      </c>
      <c r="E22" s="28">
        <v>4978</v>
      </c>
    </row>
    <row r="23" spans="1:5" ht="21" customHeight="1" x14ac:dyDescent="0.55000000000000004">
      <c r="A23" s="127" t="s">
        <v>148</v>
      </c>
      <c r="B23" s="128"/>
      <c r="C23" s="27" t="s">
        <v>203</v>
      </c>
      <c r="D23" s="28">
        <v>0</v>
      </c>
      <c r="E23" s="28">
        <v>6800</v>
      </c>
    </row>
    <row r="24" spans="1:5" ht="21" customHeight="1" x14ac:dyDescent="0.55000000000000004">
      <c r="A24" s="127" t="s">
        <v>70</v>
      </c>
      <c r="B24" s="128"/>
      <c r="C24" s="27" t="s">
        <v>202</v>
      </c>
      <c r="D24" s="28">
        <v>0</v>
      </c>
      <c r="E24" s="28">
        <v>1043237.86</v>
      </c>
    </row>
    <row r="25" spans="1:5" ht="21" customHeight="1" x14ac:dyDescent="0.55000000000000004">
      <c r="A25" s="127" t="s">
        <v>77</v>
      </c>
      <c r="B25" s="128"/>
      <c r="C25" s="27" t="s">
        <v>201</v>
      </c>
      <c r="D25" s="28">
        <v>0</v>
      </c>
      <c r="E25" s="28">
        <v>9263191.2599999998</v>
      </c>
    </row>
    <row r="26" spans="1:5" ht="21" customHeight="1" x14ac:dyDescent="0.55000000000000004">
      <c r="A26" s="127" t="s">
        <v>200</v>
      </c>
      <c r="B26" s="128"/>
      <c r="C26" s="27" t="s">
        <v>199</v>
      </c>
      <c r="D26" s="28">
        <v>0</v>
      </c>
      <c r="E26" s="28">
        <v>12783287.789999999</v>
      </c>
    </row>
    <row r="27" spans="1:5" x14ac:dyDescent="0.55000000000000004">
      <c r="A27" s="127" t="s">
        <v>198</v>
      </c>
      <c r="B27" s="128"/>
      <c r="C27" s="27" t="s">
        <v>197</v>
      </c>
      <c r="D27" s="28">
        <v>0</v>
      </c>
      <c r="E27" s="28">
        <v>29.1</v>
      </c>
    </row>
    <row r="28" spans="1:5" x14ac:dyDescent="0.55000000000000004">
      <c r="A28" s="127" t="s">
        <v>196</v>
      </c>
      <c r="B28" s="128"/>
      <c r="C28" s="27" t="s">
        <v>195</v>
      </c>
      <c r="D28" s="28">
        <v>0</v>
      </c>
      <c r="E28" s="28">
        <v>230</v>
      </c>
    </row>
    <row r="29" spans="1:5" ht="21" customHeight="1" x14ac:dyDescent="0.55000000000000004">
      <c r="A29" s="127" t="s">
        <v>194</v>
      </c>
      <c r="B29" s="128"/>
      <c r="C29" s="27" t="s">
        <v>193</v>
      </c>
      <c r="D29" s="28">
        <v>0</v>
      </c>
      <c r="E29" s="28">
        <v>4972</v>
      </c>
    </row>
    <row r="30" spans="1:5" x14ac:dyDescent="0.55000000000000004">
      <c r="A30" s="127" t="s">
        <v>192</v>
      </c>
      <c r="B30" s="128"/>
      <c r="C30" s="27" t="s">
        <v>191</v>
      </c>
      <c r="D30" s="28">
        <v>0</v>
      </c>
      <c r="E30" s="28">
        <v>40</v>
      </c>
    </row>
    <row r="31" spans="1:5" x14ac:dyDescent="0.55000000000000004">
      <c r="A31" s="127" t="s">
        <v>190</v>
      </c>
      <c r="B31" s="128"/>
      <c r="C31" s="27" t="s">
        <v>189</v>
      </c>
      <c r="D31" s="28">
        <v>0</v>
      </c>
      <c r="E31" s="28">
        <v>200</v>
      </c>
    </row>
    <row r="32" spans="1:5" ht="21" customHeight="1" x14ac:dyDescent="0.55000000000000004">
      <c r="A32" s="127" t="s">
        <v>188</v>
      </c>
      <c r="B32" s="128"/>
      <c r="C32" s="27" t="s">
        <v>187</v>
      </c>
      <c r="D32" s="28">
        <v>0</v>
      </c>
      <c r="E32" s="28">
        <v>122353.02</v>
      </c>
    </row>
    <row r="33" spans="1:5" ht="21" customHeight="1" x14ac:dyDescent="0.55000000000000004">
      <c r="A33" s="127" t="s">
        <v>186</v>
      </c>
      <c r="B33" s="128"/>
      <c r="C33" s="27" t="s">
        <v>185</v>
      </c>
      <c r="D33" s="28">
        <v>0</v>
      </c>
      <c r="E33" s="28">
        <v>2102205.69</v>
      </c>
    </row>
    <row r="34" spans="1:5" ht="21" customHeight="1" x14ac:dyDescent="0.55000000000000004">
      <c r="A34" s="127" t="s">
        <v>184</v>
      </c>
      <c r="B34" s="128"/>
      <c r="C34" s="27" t="s">
        <v>183</v>
      </c>
      <c r="D34" s="28">
        <v>0</v>
      </c>
      <c r="E34" s="28">
        <v>638553</v>
      </c>
    </row>
    <row r="35" spans="1:5" ht="21" customHeight="1" x14ac:dyDescent="0.55000000000000004">
      <c r="A35" s="127" t="s">
        <v>182</v>
      </c>
      <c r="B35" s="128"/>
      <c r="C35" s="27" t="s">
        <v>181</v>
      </c>
      <c r="D35" s="28">
        <v>0</v>
      </c>
      <c r="E35" s="28">
        <v>22943.64</v>
      </c>
    </row>
    <row r="36" spans="1:5" ht="21" customHeight="1" x14ac:dyDescent="0.55000000000000004">
      <c r="A36" s="127" t="s">
        <v>180</v>
      </c>
      <c r="B36" s="128"/>
      <c r="C36" s="27" t="s">
        <v>179</v>
      </c>
      <c r="D36" s="28">
        <v>0</v>
      </c>
      <c r="E36" s="28">
        <v>1097645.8899999999</v>
      </c>
    </row>
    <row r="37" spans="1:5" x14ac:dyDescent="0.55000000000000004">
      <c r="A37" s="127" t="s">
        <v>178</v>
      </c>
      <c r="B37" s="128"/>
      <c r="C37" s="27" t="s">
        <v>177</v>
      </c>
      <c r="D37" s="28">
        <v>0</v>
      </c>
      <c r="E37" s="28">
        <v>18</v>
      </c>
    </row>
    <row r="38" spans="1:5" ht="21" customHeight="1" x14ac:dyDescent="0.55000000000000004">
      <c r="A38" s="127" t="s">
        <v>176</v>
      </c>
      <c r="B38" s="128"/>
      <c r="C38" s="27" t="s">
        <v>175</v>
      </c>
      <c r="D38" s="28">
        <v>0</v>
      </c>
      <c r="E38" s="28">
        <v>1250009.06</v>
      </c>
    </row>
    <row r="39" spans="1:5" ht="21" customHeight="1" x14ac:dyDescent="0.55000000000000004">
      <c r="A39" s="127" t="s">
        <v>174</v>
      </c>
      <c r="B39" s="128"/>
      <c r="C39" s="27" t="s">
        <v>173</v>
      </c>
      <c r="D39" s="28">
        <v>0</v>
      </c>
      <c r="E39" s="28">
        <v>8957.1299999999992</v>
      </c>
    </row>
    <row r="40" spans="1:5" ht="25.5" customHeight="1" x14ac:dyDescent="0.55000000000000004">
      <c r="A40" s="127" t="s">
        <v>172</v>
      </c>
      <c r="B40" s="128"/>
      <c r="C40" s="27" t="s">
        <v>171</v>
      </c>
      <c r="D40" s="28">
        <v>0</v>
      </c>
      <c r="E40" s="28">
        <v>144408</v>
      </c>
    </row>
    <row r="41" spans="1:5" ht="43.5" customHeight="1" x14ac:dyDescent="0.55000000000000004">
      <c r="A41" s="127" t="s">
        <v>170</v>
      </c>
      <c r="B41" s="128"/>
      <c r="C41" s="27" t="s">
        <v>169</v>
      </c>
      <c r="D41" s="28">
        <v>0</v>
      </c>
      <c r="E41" s="28">
        <v>11591929</v>
      </c>
    </row>
    <row r="42" spans="1:5" x14ac:dyDescent="0.55000000000000004">
      <c r="A42" s="127" t="s">
        <v>88</v>
      </c>
      <c r="B42" s="128"/>
      <c r="C42" s="27" t="s">
        <v>168</v>
      </c>
      <c r="D42" s="28">
        <v>3571894</v>
      </c>
      <c r="E42" s="28">
        <v>0</v>
      </c>
    </row>
    <row r="43" spans="1:5" x14ac:dyDescent="0.55000000000000004">
      <c r="A43" s="127" t="s">
        <v>93</v>
      </c>
      <c r="B43" s="128"/>
      <c r="C43" s="27" t="s">
        <v>167</v>
      </c>
      <c r="D43" s="28">
        <v>642780</v>
      </c>
      <c r="E43" s="28">
        <v>0</v>
      </c>
    </row>
    <row r="44" spans="1:5" x14ac:dyDescent="0.55000000000000004">
      <c r="A44" s="127" t="s">
        <v>98</v>
      </c>
      <c r="B44" s="128"/>
      <c r="C44" s="27" t="s">
        <v>166</v>
      </c>
      <c r="D44" s="28">
        <v>1477035</v>
      </c>
      <c r="E44" s="28">
        <v>0</v>
      </c>
    </row>
    <row r="45" spans="1:5" x14ac:dyDescent="0.55000000000000004">
      <c r="A45" s="127" t="s">
        <v>103</v>
      </c>
      <c r="B45" s="128"/>
      <c r="C45" s="27" t="s">
        <v>165</v>
      </c>
      <c r="D45" s="28">
        <v>29150</v>
      </c>
      <c r="E45" s="28">
        <v>0</v>
      </c>
    </row>
    <row r="46" spans="1:5" x14ac:dyDescent="0.55000000000000004">
      <c r="A46" s="127" t="s">
        <v>108</v>
      </c>
      <c r="B46" s="128"/>
      <c r="C46" s="27" t="s">
        <v>164</v>
      </c>
      <c r="D46" s="28">
        <v>226818.74</v>
      </c>
      <c r="E46" s="28">
        <v>0</v>
      </c>
    </row>
    <row r="47" spans="1:5" x14ac:dyDescent="0.55000000000000004">
      <c r="A47" s="127" t="s">
        <v>113</v>
      </c>
      <c r="B47" s="128"/>
      <c r="C47" s="27" t="s">
        <v>163</v>
      </c>
      <c r="D47" s="28">
        <v>95452.36</v>
      </c>
      <c r="E47" s="28">
        <v>0</v>
      </c>
    </row>
    <row r="48" spans="1:5" x14ac:dyDescent="0.55000000000000004">
      <c r="A48" s="127" t="s">
        <v>118</v>
      </c>
      <c r="B48" s="128"/>
      <c r="C48" s="27" t="s">
        <v>162</v>
      </c>
      <c r="D48" s="28">
        <v>69814.509999999995</v>
      </c>
      <c r="E48" s="28">
        <v>0</v>
      </c>
    </row>
    <row r="49" spans="1:5" x14ac:dyDescent="0.55000000000000004">
      <c r="A49" s="127" t="s">
        <v>132</v>
      </c>
      <c r="B49" s="128"/>
      <c r="C49" s="27" t="s">
        <v>161</v>
      </c>
      <c r="D49" s="28">
        <v>404000</v>
      </c>
      <c r="E49" s="28">
        <v>0</v>
      </c>
    </row>
    <row r="50" spans="1:5" ht="21" customHeight="1" x14ac:dyDescent="0.55000000000000004">
      <c r="A50" s="124" t="s">
        <v>46</v>
      </c>
      <c r="B50" s="125"/>
      <c r="C50" s="126"/>
      <c r="D50" s="29">
        <f>SUM(D11:D49)</f>
        <v>44079854.490000002</v>
      </c>
      <c r="E50" s="29">
        <f>SUM(E11:E49)</f>
        <v>44079854.490000002</v>
      </c>
    </row>
    <row r="51" spans="1:5" ht="0" hidden="1" customHeight="1" x14ac:dyDescent="0.55000000000000004"/>
  </sheetData>
  <mergeCells count="45">
    <mergeCell ref="A11:B11"/>
    <mergeCell ref="A12:B12"/>
    <mergeCell ref="A13:B13"/>
    <mergeCell ref="A2:E2"/>
    <mergeCell ref="A4:E4"/>
    <mergeCell ref="A6:E6"/>
    <mergeCell ref="A8:E8"/>
    <mergeCell ref="A10:B10"/>
    <mergeCell ref="A17:B17"/>
    <mergeCell ref="A18:B18"/>
    <mergeCell ref="A19:B19"/>
    <mergeCell ref="A14:B14"/>
    <mergeCell ref="A15:B15"/>
    <mergeCell ref="A16:B16"/>
    <mergeCell ref="A23:B23"/>
    <mergeCell ref="A24:B24"/>
    <mergeCell ref="A25:B25"/>
    <mergeCell ref="A20:B20"/>
    <mergeCell ref="A21:B21"/>
    <mergeCell ref="A22:B22"/>
    <mergeCell ref="A29:B29"/>
    <mergeCell ref="A30:B30"/>
    <mergeCell ref="A31:B31"/>
    <mergeCell ref="A26:B26"/>
    <mergeCell ref="A27:B27"/>
    <mergeCell ref="A28:B28"/>
    <mergeCell ref="A35:B35"/>
    <mergeCell ref="A36:B36"/>
    <mergeCell ref="A37:B37"/>
    <mergeCell ref="A32:B32"/>
    <mergeCell ref="A33:B33"/>
    <mergeCell ref="A34:B34"/>
    <mergeCell ref="A41:B41"/>
    <mergeCell ref="A42:B42"/>
    <mergeCell ref="A43:B43"/>
    <mergeCell ref="A38:B38"/>
    <mergeCell ref="A39:B39"/>
    <mergeCell ref="A40:B40"/>
    <mergeCell ref="A50:C50"/>
    <mergeCell ref="A47:B47"/>
    <mergeCell ref="A48:B48"/>
    <mergeCell ref="A49:B49"/>
    <mergeCell ref="A44:B44"/>
    <mergeCell ref="A45:B45"/>
    <mergeCell ref="A46:B46"/>
  </mergeCells>
  <pageMargins left="0.15748031496062992" right="0.15748031496062992" top="0.15748031496062992" bottom="0.15748031496062992" header="0.23622047244094491" footer="0.19685039370078741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76"/>
  <sheetViews>
    <sheetView tabSelected="1" topLeftCell="A58" workbookViewId="0">
      <pane xSplit="6" topLeftCell="G1" activePane="topRight" state="frozen"/>
      <selection pane="topRight" activeCell="B68" sqref="B68"/>
    </sheetView>
  </sheetViews>
  <sheetFormatPr defaultRowHeight="21" x14ac:dyDescent="0.55000000000000004"/>
  <cols>
    <col min="1" max="1" width="2.375" style="117" customWidth="1"/>
    <col min="2" max="2" width="45.25" style="118" customWidth="1"/>
    <col min="3" max="3" width="9" style="119"/>
    <col min="4" max="6" width="11.875" style="118" customWidth="1"/>
    <col min="7" max="7" width="12.375" style="66" customWidth="1"/>
    <col min="8" max="17" width="9" style="66"/>
    <col min="18" max="18" width="9.875" style="66" bestFit="1" customWidth="1"/>
    <col min="19" max="19" width="9" style="66"/>
    <col min="20" max="20" width="10.625" style="67" customWidth="1"/>
    <col min="21" max="21" width="11.875" style="118" customWidth="1"/>
    <col min="22" max="22" width="11" style="66" customWidth="1"/>
    <col min="23" max="23" width="12.125" style="90" customWidth="1"/>
    <col min="24" max="53" width="9" style="66"/>
    <col min="54" max="16384" width="9" style="118"/>
  </cols>
  <sheetData>
    <row r="1" spans="1:23" s="66" customFormat="1" x14ac:dyDescent="0.55000000000000004">
      <c r="A1" s="133" t="s">
        <v>0</v>
      </c>
      <c r="B1" s="133"/>
      <c r="C1" s="133"/>
      <c r="D1" s="133"/>
      <c r="E1" s="133"/>
      <c r="F1" s="133"/>
      <c r="T1" s="67"/>
      <c r="W1" s="90"/>
    </row>
    <row r="2" spans="1:23" s="66" customFormat="1" x14ac:dyDescent="0.55000000000000004">
      <c r="A2" s="133" t="s">
        <v>402</v>
      </c>
      <c r="B2" s="133"/>
      <c r="C2" s="133"/>
      <c r="D2" s="133"/>
      <c r="E2" s="133"/>
      <c r="F2" s="133"/>
      <c r="T2" s="67"/>
      <c r="W2" s="90"/>
    </row>
    <row r="3" spans="1:23" s="66" customFormat="1" x14ac:dyDescent="0.55000000000000004">
      <c r="A3" s="134" t="s">
        <v>222</v>
      </c>
      <c r="B3" s="134"/>
      <c r="C3" s="134"/>
      <c r="D3" s="134"/>
      <c r="E3" s="134"/>
      <c r="F3" s="134"/>
      <c r="T3" s="67"/>
      <c r="W3" s="90"/>
    </row>
    <row r="4" spans="1:23" s="66" customFormat="1" x14ac:dyDescent="0.55000000000000004">
      <c r="A4" s="68"/>
      <c r="B4" s="69"/>
      <c r="C4" s="69"/>
      <c r="D4" s="69"/>
      <c r="E4" s="69"/>
      <c r="F4" s="69"/>
      <c r="T4" s="67"/>
      <c r="U4" s="69"/>
      <c r="W4" s="90"/>
    </row>
    <row r="5" spans="1:23" s="66" customFormat="1" x14ac:dyDescent="0.55000000000000004">
      <c r="A5" s="70"/>
      <c r="B5" s="135" t="s">
        <v>4</v>
      </c>
      <c r="C5" s="136" t="s">
        <v>5</v>
      </c>
      <c r="D5" s="136" t="s">
        <v>403</v>
      </c>
      <c r="E5" s="71" t="s">
        <v>404</v>
      </c>
      <c r="F5" s="71" t="s">
        <v>3</v>
      </c>
      <c r="T5" s="67"/>
      <c r="U5" s="71" t="s">
        <v>3</v>
      </c>
      <c r="W5" s="90"/>
    </row>
    <row r="6" spans="1:23" s="66" customFormat="1" x14ac:dyDescent="0.55000000000000004">
      <c r="A6" s="72"/>
      <c r="B6" s="135"/>
      <c r="C6" s="137"/>
      <c r="D6" s="137"/>
      <c r="E6" s="73" t="s">
        <v>405</v>
      </c>
      <c r="F6" s="73" t="s">
        <v>405</v>
      </c>
      <c r="T6" s="67"/>
      <c r="U6" s="73" t="s">
        <v>405</v>
      </c>
      <c r="W6" s="90"/>
    </row>
    <row r="7" spans="1:23" s="66" customFormat="1" x14ac:dyDescent="0.55000000000000004">
      <c r="A7" s="76" t="s">
        <v>406</v>
      </c>
      <c r="B7" s="77"/>
      <c r="C7" s="78"/>
      <c r="D7" s="79"/>
      <c r="E7" s="75"/>
      <c r="F7" s="75"/>
      <c r="T7" s="67"/>
      <c r="U7" s="75"/>
      <c r="W7" s="90"/>
    </row>
    <row r="8" spans="1:23" s="66" customFormat="1" x14ac:dyDescent="0.55000000000000004">
      <c r="A8" s="80" t="s">
        <v>19</v>
      </c>
      <c r="B8" s="77"/>
      <c r="C8" s="81"/>
      <c r="D8" s="82"/>
      <c r="E8" s="74"/>
      <c r="F8" s="74"/>
      <c r="T8" s="67"/>
      <c r="U8" s="74"/>
      <c r="W8" s="90"/>
    </row>
    <row r="9" spans="1:23" s="66" customFormat="1" x14ac:dyDescent="0.55000000000000004">
      <c r="A9" s="83"/>
      <c r="B9" s="77" t="s">
        <v>407</v>
      </c>
      <c r="C9" s="81">
        <v>11043001</v>
      </c>
      <c r="D9" s="84">
        <v>100000</v>
      </c>
      <c r="E9" s="85"/>
      <c r="F9" s="85"/>
      <c r="T9" s="67">
        <f t="shared" ref="T9:T36" si="0">SUM(G9:S9)</f>
        <v>0</v>
      </c>
      <c r="U9" s="85"/>
      <c r="V9" s="66">
        <f t="shared" ref="V9:V12" si="1">SUM(T9:U9)</f>
        <v>0</v>
      </c>
      <c r="W9" s="90"/>
    </row>
    <row r="10" spans="1:23" s="66" customFormat="1" x14ac:dyDescent="0.55000000000000004">
      <c r="A10" s="83"/>
      <c r="B10" s="77" t="s">
        <v>408</v>
      </c>
      <c r="C10" s="81">
        <v>11043002</v>
      </c>
      <c r="D10" s="84">
        <v>40000</v>
      </c>
      <c r="E10" s="85"/>
      <c r="F10" s="85"/>
      <c r="T10" s="67">
        <f t="shared" si="0"/>
        <v>0</v>
      </c>
      <c r="U10" s="85"/>
      <c r="V10" s="66">
        <f t="shared" si="1"/>
        <v>0</v>
      </c>
      <c r="W10" s="90"/>
    </row>
    <row r="11" spans="1:23" s="66" customFormat="1" x14ac:dyDescent="0.55000000000000004">
      <c r="A11" s="83"/>
      <c r="B11" s="77" t="s">
        <v>409</v>
      </c>
      <c r="C11" s="81">
        <v>11043003</v>
      </c>
      <c r="D11" s="84">
        <v>10000</v>
      </c>
      <c r="E11" s="85"/>
      <c r="F11" s="85"/>
      <c r="T11" s="67">
        <f t="shared" si="0"/>
        <v>0</v>
      </c>
      <c r="U11" s="85"/>
      <c r="V11" s="66">
        <f t="shared" si="1"/>
        <v>0</v>
      </c>
      <c r="W11" s="90"/>
    </row>
    <row r="12" spans="1:23" s="66" customFormat="1" x14ac:dyDescent="0.55000000000000004">
      <c r="A12" s="83"/>
      <c r="B12" s="77" t="s">
        <v>410</v>
      </c>
      <c r="C12" s="81"/>
      <c r="D12" s="84">
        <v>500</v>
      </c>
      <c r="E12" s="85"/>
      <c r="F12" s="85"/>
      <c r="T12" s="67">
        <f t="shared" si="0"/>
        <v>0</v>
      </c>
      <c r="U12" s="85"/>
      <c r="V12" s="66">
        <f t="shared" si="1"/>
        <v>0</v>
      </c>
      <c r="W12" s="90"/>
    </row>
    <row r="13" spans="1:23" s="66" customFormat="1" x14ac:dyDescent="0.55000000000000004">
      <c r="A13" s="83"/>
      <c r="B13" s="86" t="s">
        <v>46</v>
      </c>
      <c r="C13" s="81"/>
      <c r="D13" s="87">
        <f>SUM(D9:D12)</f>
        <v>150500</v>
      </c>
      <c r="E13" s="88">
        <f>SUM(E9:E12)</f>
        <v>0</v>
      </c>
      <c r="F13" s="88">
        <f>SUM(F8:F12)</f>
        <v>0</v>
      </c>
      <c r="T13" s="67">
        <f t="shared" si="0"/>
        <v>0</v>
      </c>
      <c r="U13" s="88">
        <f>SUM(U8:U12)</f>
        <v>0</v>
      </c>
      <c r="V13" s="66">
        <f>SUM(V9:V12)</f>
        <v>0</v>
      </c>
      <c r="W13" s="90">
        <f>SUM(V9:V13)</f>
        <v>0</v>
      </c>
    </row>
    <row r="14" spans="1:23" s="66" customFormat="1" x14ac:dyDescent="0.55000000000000004">
      <c r="A14" s="80" t="s">
        <v>411</v>
      </c>
      <c r="B14" s="77"/>
      <c r="C14" s="81"/>
      <c r="D14" s="82"/>
      <c r="E14" s="89"/>
      <c r="F14" s="89"/>
      <c r="T14" s="67">
        <f t="shared" si="0"/>
        <v>0</v>
      </c>
      <c r="U14" s="89"/>
      <c r="W14" s="90"/>
    </row>
    <row r="15" spans="1:23" s="66" customFormat="1" x14ac:dyDescent="0.55000000000000004">
      <c r="A15" s="83"/>
      <c r="B15" s="77" t="s">
        <v>198</v>
      </c>
      <c r="C15" s="81">
        <v>41210004</v>
      </c>
      <c r="D15" s="84">
        <v>1000</v>
      </c>
      <c r="E15" s="85">
        <v>0</v>
      </c>
      <c r="F15" s="85">
        <v>29.1</v>
      </c>
      <c r="T15" s="67">
        <f t="shared" si="0"/>
        <v>0</v>
      </c>
      <c r="U15" s="85">
        <v>29.1</v>
      </c>
      <c r="V15" s="66">
        <f>SUM(T15:U15)</f>
        <v>29.1</v>
      </c>
      <c r="W15" s="90"/>
    </row>
    <row r="16" spans="1:23" s="66" customFormat="1" x14ac:dyDescent="0.55000000000000004">
      <c r="A16" s="83"/>
      <c r="B16" s="77" t="s">
        <v>412</v>
      </c>
      <c r="C16" s="81">
        <v>41210005</v>
      </c>
      <c r="D16" s="84">
        <v>500</v>
      </c>
      <c r="E16" s="85"/>
      <c r="F16" s="85"/>
      <c r="T16" s="67">
        <f t="shared" si="0"/>
        <v>0</v>
      </c>
      <c r="U16" s="85"/>
      <c r="V16" s="66">
        <f t="shared" ref="V16:V65" si="2">SUM(T16:U16)</f>
        <v>0</v>
      </c>
      <c r="W16" s="90"/>
    </row>
    <row r="17" spans="1:23" s="66" customFormat="1" x14ac:dyDescent="0.55000000000000004">
      <c r="A17" s="83"/>
      <c r="B17" s="77" t="s">
        <v>413</v>
      </c>
      <c r="C17" s="81">
        <v>41210007</v>
      </c>
      <c r="D17" s="84">
        <v>500</v>
      </c>
      <c r="E17" s="85"/>
      <c r="F17" s="85"/>
      <c r="T17" s="67">
        <f t="shared" si="0"/>
        <v>0</v>
      </c>
      <c r="U17" s="85"/>
      <c r="V17" s="66">
        <f t="shared" si="2"/>
        <v>0</v>
      </c>
      <c r="W17" s="90"/>
    </row>
    <row r="18" spans="1:23" s="66" customFormat="1" x14ac:dyDescent="0.55000000000000004">
      <c r="A18" s="83"/>
      <c r="B18" s="77" t="s">
        <v>414</v>
      </c>
      <c r="C18" s="81">
        <v>41210029</v>
      </c>
      <c r="D18" s="84">
        <v>500</v>
      </c>
      <c r="E18" s="85">
        <v>100</v>
      </c>
      <c r="F18" s="85">
        <v>230</v>
      </c>
      <c r="G18" s="66">
        <v>100</v>
      </c>
      <c r="S18" s="90"/>
      <c r="T18" s="67">
        <f t="shared" si="0"/>
        <v>100</v>
      </c>
      <c r="U18" s="85">
        <v>130</v>
      </c>
      <c r="V18" s="66">
        <f t="shared" si="2"/>
        <v>230</v>
      </c>
      <c r="W18" s="90"/>
    </row>
    <row r="19" spans="1:23" s="66" customFormat="1" x14ac:dyDescent="0.55000000000000004">
      <c r="A19" s="83"/>
      <c r="B19" s="77" t="s">
        <v>415</v>
      </c>
      <c r="C19" s="81">
        <v>41219999</v>
      </c>
      <c r="D19" s="84">
        <v>10000</v>
      </c>
      <c r="E19" s="85">
        <v>4972</v>
      </c>
      <c r="F19" s="85">
        <v>4972</v>
      </c>
      <c r="G19" s="66">
        <v>4972</v>
      </c>
      <c r="H19" s="90"/>
      <c r="S19" s="90"/>
      <c r="T19" s="67">
        <f t="shared" si="0"/>
        <v>4972</v>
      </c>
      <c r="U19" s="85"/>
      <c r="V19" s="66">
        <f t="shared" si="2"/>
        <v>4972</v>
      </c>
      <c r="W19" s="90"/>
    </row>
    <row r="20" spans="1:23" s="66" customFormat="1" x14ac:dyDescent="0.55000000000000004">
      <c r="A20" s="83"/>
      <c r="B20" s="77" t="s">
        <v>416</v>
      </c>
      <c r="C20" s="81">
        <v>41220002</v>
      </c>
      <c r="D20" s="84">
        <v>1000</v>
      </c>
      <c r="E20" s="85"/>
      <c r="F20" s="85"/>
      <c r="T20" s="67">
        <f t="shared" si="0"/>
        <v>0</v>
      </c>
      <c r="U20" s="85"/>
      <c r="V20" s="66">
        <f t="shared" si="2"/>
        <v>0</v>
      </c>
      <c r="W20" s="90"/>
    </row>
    <row r="21" spans="1:23" s="66" customFormat="1" x14ac:dyDescent="0.55000000000000004">
      <c r="A21" s="83"/>
      <c r="B21" s="77" t="s">
        <v>417</v>
      </c>
      <c r="C21" s="81">
        <v>41220010</v>
      </c>
      <c r="D21" s="84">
        <v>80000</v>
      </c>
      <c r="E21" s="85"/>
      <c r="F21" s="85"/>
      <c r="H21" s="90"/>
      <c r="I21" s="90"/>
      <c r="T21" s="67">
        <f t="shared" si="0"/>
        <v>0</v>
      </c>
      <c r="U21" s="85"/>
      <c r="V21" s="66">
        <f t="shared" si="2"/>
        <v>0</v>
      </c>
      <c r="W21" s="90"/>
    </row>
    <row r="22" spans="1:23" s="66" customFormat="1" x14ac:dyDescent="0.55000000000000004">
      <c r="A22" s="83"/>
      <c r="B22" s="77" t="s">
        <v>192</v>
      </c>
      <c r="C22" s="81">
        <v>41239999</v>
      </c>
      <c r="D22" s="84">
        <v>500</v>
      </c>
      <c r="E22" s="85">
        <v>40</v>
      </c>
      <c r="F22" s="85">
        <v>40</v>
      </c>
      <c r="G22" s="66">
        <v>40</v>
      </c>
      <c r="H22" s="90"/>
      <c r="S22" s="90"/>
      <c r="T22" s="67">
        <f t="shared" si="0"/>
        <v>40</v>
      </c>
      <c r="U22" s="85"/>
      <c r="V22" s="66">
        <f t="shared" si="2"/>
        <v>40</v>
      </c>
      <c r="W22" s="90"/>
    </row>
    <row r="23" spans="1:23" s="66" customFormat="1" x14ac:dyDescent="0.55000000000000004">
      <c r="A23" s="83"/>
      <c r="B23" s="86" t="s">
        <v>46</v>
      </c>
      <c r="C23" s="91"/>
      <c r="D23" s="87">
        <f>SUM(D15:D22)</f>
        <v>94000</v>
      </c>
      <c r="E23" s="92">
        <f>SUM(E15:E22)</f>
        <v>5112</v>
      </c>
      <c r="F23" s="92">
        <f>SUM(F15:F22)</f>
        <v>5271.1</v>
      </c>
      <c r="T23" s="67">
        <f t="shared" si="0"/>
        <v>0</v>
      </c>
      <c r="U23" s="92">
        <f>SUM(U15:U22)</f>
        <v>159.1</v>
      </c>
      <c r="W23" s="90">
        <f>SUM(V15:V22)</f>
        <v>5271.1</v>
      </c>
    </row>
    <row r="24" spans="1:23" s="66" customFormat="1" x14ac:dyDescent="0.55000000000000004">
      <c r="A24" s="80" t="s">
        <v>418</v>
      </c>
      <c r="B24" s="77"/>
      <c r="C24" s="81"/>
      <c r="D24" s="84"/>
      <c r="E24" s="74"/>
      <c r="F24" s="74"/>
      <c r="T24" s="67">
        <f t="shared" si="0"/>
        <v>0</v>
      </c>
      <c r="U24" s="74"/>
      <c r="V24" s="66">
        <f t="shared" si="2"/>
        <v>0</v>
      </c>
      <c r="W24" s="90"/>
    </row>
    <row r="25" spans="1:23" s="66" customFormat="1" x14ac:dyDescent="0.55000000000000004">
      <c r="A25" s="83"/>
      <c r="B25" s="77" t="s">
        <v>419</v>
      </c>
      <c r="C25" s="81">
        <v>41300003</v>
      </c>
      <c r="D25" s="84">
        <v>170000</v>
      </c>
      <c r="E25" s="85"/>
      <c r="F25" s="85"/>
      <c r="S25" s="90"/>
      <c r="T25" s="67">
        <f t="shared" si="0"/>
        <v>0</v>
      </c>
      <c r="U25" s="85"/>
      <c r="V25" s="66">
        <f t="shared" si="2"/>
        <v>0</v>
      </c>
      <c r="W25" s="90"/>
    </row>
    <row r="26" spans="1:23" s="66" customFormat="1" x14ac:dyDescent="0.55000000000000004">
      <c r="A26" s="83"/>
      <c r="B26" s="77" t="s">
        <v>420</v>
      </c>
      <c r="C26" s="81">
        <v>41300004</v>
      </c>
      <c r="D26" s="84">
        <v>500</v>
      </c>
      <c r="E26" s="85"/>
      <c r="F26" s="85"/>
      <c r="R26" s="90"/>
      <c r="T26" s="67">
        <f t="shared" si="0"/>
        <v>0</v>
      </c>
      <c r="U26" s="85"/>
      <c r="V26" s="66">
        <f t="shared" si="2"/>
        <v>0</v>
      </c>
      <c r="W26" s="90"/>
    </row>
    <row r="27" spans="1:23" s="66" customFormat="1" x14ac:dyDescent="0.55000000000000004">
      <c r="A27" s="83"/>
      <c r="B27" s="86" t="s">
        <v>46</v>
      </c>
      <c r="C27" s="81"/>
      <c r="D27" s="87">
        <f>SUM(D25:D26)</f>
        <v>170500</v>
      </c>
      <c r="E27" s="92">
        <f>SUM(E25:E26)</f>
        <v>0</v>
      </c>
      <c r="F27" s="92">
        <f>SUM(F25:F26)</f>
        <v>0</v>
      </c>
      <c r="T27" s="67">
        <f t="shared" si="0"/>
        <v>0</v>
      </c>
      <c r="U27" s="92">
        <f>SUM(U25:U26)</f>
        <v>0</v>
      </c>
      <c r="V27" s="66">
        <f>SUM(V25:V26)</f>
        <v>0</v>
      </c>
      <c r="W27" s="90">
        <f>SUM(V24:V26)</f>
        <v>0</v>
      </c>
    </row>
    <row r="28" spans="1:23" s="66" customFormat="1" x14ac:dyDescent="0.55000000000000004">
      <c r="A28" s="80" t="s">
        <v>421</v>
      </c>
      <c r="B28" s="77"/>
      <c r="C28" s="81"/>
      <c r="D28" s="84"/>
      <c r="E28" s="89"/>
      <c r="F28" s="89"/>
      <c r="T28" s="67">
        <f t="shared" si="0"/>
        <v>0</v>
      </c>
      <c r="U28" s="89"/>
      <c r="V28" s="66">
        <f t="shared" si="2"/>
        <v>0</v>
      </c>
      <c r="W28" s="90"/>
    </row>
    <row r="29" spans="1:23" s="66" customFormat="1" x14ac:dyDescent="0.55000000000000004">
      <c r="A29" s="80"/>
      <c r="B29" s="77"/>
      <c r="C29" s="81"/>
      <c r="D29" s="84">
        <v>0</v>
      </c>
      <c r="E29" s="74">
        <v>0</v>
      </c>
      <c r="F29" s="74"/>
      <c r="T29" s="67">
        <f t="shared" si="0"/>
        <v>0</v>
      </c>
      <c r="U29" s="74"/>
      <c r="V29" s="66">
        <f t="shared" si="2"/>
        <v>0</v>
      </c>
      <c r="W29" s="90"/>
    </row>
    <row r="30" spans="1:23" s="66" customFormat="1" x14ac:dyDescent="0.55000000000000004">
      <c r="A30" s="80"/>
      <c r="B30" s="86" t="s">
        <v>46</v>
      </c>
      <c r="C30" s="81"/>
      <c r="D30" s="93">
        <f>SUM(D29)</f>
        <v>0</v>
      </c>
      <c r="E30" s="93">
        <f>SUM(E29)</f>
        <v>0</v>
      </c>
      <c r="F30" s="93">
        <f>SUM(F29)</f>
        <v>0</v>
      </c>
      <c r="T30" s="67">
        <f t="shared" si="0"/>
        <v>0</v>
      </c>
      <c r="U30" s="93">
        <f>SUM(U29)</f>
        <v>0</v>
      </c>
      <c r="V30" s="66">
        <f t="shared" si="2"/>
        <v>0</v>
      </c>
      <c r="W30" s="90">
        <f>SUM(V28)</f>
        <v>0</v>
      </c>
    </row>
    <row r="31" spans="1:23" s="66" customFormat="1" x14ac:dyDescent="0.55000000000000004">
      <c r="A31" s="80" t="s">
        <v>422</v>
      </c>
      <c r="B31" s="77"/>
      <c r="C31" s="81"/>
      <c r="D31" s="84"/>
      <c r="E31" s="89"/>
      <c r="F31" s="89"/>
      <c r="T31" s="67">
        <f t="shared" si="0"/>
        <v>0</v>
      </c>
      <c r="U31" s="89"/>
      <c r="V31" s="66">
        <f t="shared" si="2"/>
        <v>0</v>
      </c>
      <c r="W31" s="90"/>
    </row>
    <row r="32" spans="1:23" s="66" customFormat="1" x14ac:dyDescent="0.55000000000000004">
      <c r="A32" s="83"/>
      <c r="B32" s="77" t="s">
        <v>423</v>
      </c>
      <c r="C32" s="81">
        <v>41500004</v>
      </c>
      <c r="D32" s="84">
        <v>80000</v>
      </c>
      <c r="E32" s="85"/>
      <c r="F32" s="85"/>
      <c r="S32" s="90"/>
      <c r="T32" s="67">
        <f t="shared" si="0"/>
        <v>0</v>
      </c>
      <c r="U32" s="85"/>
      <c r="V32" s="66">
        <f t="shared" si="2"/>
        <v>0</v>
      </c>
      <c r="W32" s="90"/>
    </row>
    <row r="33" spans="1:23" s="66" customFormat="1" x14ac:dyDescent="0.55000000000000004">
      <c r="A33" s="83"/>
      <c r="B33" s="77" t="s">
        <v>190</v>
      </c>
      <c r="C33" s="81">
        <v>41599999</v>
      </c>
      <c r="D33" s="84">
        <v>1500</v>
      </c>
      <c r="E33" s="85">
        <v>100</v>
      </c>
      <c r="F33" s="85">
        <v>200</v>
      </c>
      <c r="G33" s="66">
        <v>100</v>
      </c>
      <c r="T33" s="67">
        <f t="shared" si="0"/>
        <v>100</v>
      </c>
      <c r="U33" s="85">
        <v>100</v>
      </c>
      <c r="V33" s="66">
        <f t="shared" si="2"/>
        <v>200</v>
      </c>
      <c r="W33" s="90"/>
    </row>
    <row r="34" spans="1:23" s="66" customFormat="1" x14ac:dyDescent="0.55000000000000004">
      <c r="A34" s="72"/>
      <c r="B34" s="94" t="s">
        <v>46</v>
      </c>
      <c r="C34" s="95"/>
      <c r="D34" s="87">
        <f>SUM(D32:D33)</f>
        <v>81500</v>
      </c>
      <c r="E34" s="87">
        <f>SUM(E32:E33)</f>
        <v>100</v>
      </c>
      <c r="F34" s="87">
        <f>SUM(F32:F33)</f>
        <v>200</v>
      </c>
      <c r="T34" s="67">
        <f t="shared" si="0"/>
        <v>0</v>
      </c>
      <c r="U34" s="87">
        <f>SUM(U32:U33)</f>
        <v>100</v>
      </c>
      <c r="W34" s="90">
        <f>SUM(V32)</f>
        <v>0</v>
      </c>
    </row>
    <row r="35" spans="1:23" s="66" customFormat="1" x14ac:dyDescent="0.55000000000000004">
      <c r="A35" s="96" t="s">
        <v>424</v>
      </c>
      <c r="B35" s="97"/>
      <c r="C35" s="75"/>
      <c r="D35" s="98">
        <v>0</v>
      </c>
      <c r="E35" s="89">
        <v>0</v>
      </c>
      <c r="F35" s="89">
        <v>0</v>
      </c>
      <c r="T35" s="67">
        <f t="shared" si="0"/>
        <v>0</v>
      </c>
      <c r="U35" s="89">
        <v>0</v>
      </c>
      <c r="V35" s="66">
        <f t="shared" si="2"/>
        <v>0</v>
      </c>
      <c r="W35" s="90"/>
    </row>
    <row r="36" spans="1:23" s="66" customFormat="1" x14ac:dyDescent="0.55000000000000004">
      <c r="A36" s="99"/>
      <c r="B36" s="94" t="s">
        <v>46</v>
      </c>
      <c r="C36" s="95"/>
      <c r="D36" s="87">
        <f>SUM(D35)</f>
        <v>0</v>
      </c>
      <c r="E36" s="87">
        <f>SUM(E35)</f>
        <v>0</v>
      </c>
      <c r="F36" s="87">
        <f>SUM(F35)</f>
        <v>0</v>
      </c>
      <c r="T36" s="67">
        <f t="shared" si="0"/>
        <v>0</v>
      </c>
      <c r="U36" s="87">
        <f>SUM(U35)</f>
        <v>0</v>
      </c>
      <c r="V36" s="66">
        <f t="shared" si="2"/>
        <v>0</v>
      </c>
      <c r="W36" s="90"/>
    </row>
    <row r="37" spans="1:23" s="66" customFormat="1" x14ac:dyDescent="0.55000000000000004">
      <c r="A37" s="100"/>
      <c r="B37" s="101"/>
      <c r="C37" s="102"/>
      <c r="D37" s="103"/>
      <c r="E37" s="103"/>
      <c r="F37" s="103"/>
      <c r="T37" s="67"/>
      <c r="U37" s="103"/>
      <c r="W37" s="90"/>
    </row>
    <row r="38" spans="1:23" s="66" customFormat="1" x14ac:dyDescent="0.55000000000000004">
      <c r="A38" s="104"/>
      <c r="B38" s="105"/>
      <c r="C38" s="69"/>
      <c r="D38" s="106"/>
      <c r="E38" s="106"/>
      <c r="F38" s="106"/>
      <c r="T38" s="67"/>
      <c r="U38" s="106"/>
      <c r="W38" s="90"/>
    </row>
    <row r="39" spans="1:23" s="66" customFormat="1" x14ac:dyDescent="0.55000000000000004">
      <c r="A39" s="96" t="s">
        <v>425</v>
      </c>
      <c r="B39" s="97"/>
      <c r="C39" s="75"/>
      <c r="D39" s="98"/>
      <c r="E39" s="89"/>
      <c r="F39" s="89"/>
      <c r="T39" s="67">
        <f t="shared" ref="T39:T63" si="3">SUM(G39:S39)</f>
        <v>0</v>
      </c>
      <c r="U39" s="89"/>
      <c r="V39" s="66">
        <f t="shared" si="2"/>
        <v>0</v>
      </c>
      <c r="W39" s="90"/>
    </row>
    <row r="40" spans="1:23" s="66" customFormat="1" x14ac:dyDescent="0.55000000000000004">
      <c r="A40" s="80" t="s">
        <v>426</v>
      </c>
      <c r="B40" s="77"/>
      <c r="C40" s="81"/>
      <c r="D40" s="82"/>
      <c r="E40" s="74"/>
      <c r="F40" s="74"/>
      <c r="T40" s="67">
        <f t="shared" si="3"/>
        <v>0</v>
      </c>
      <c r="U40" s="74"/>
      <c r="V40" s="66">
        <f t="shared" si="2"/>
        <v>0</v>
      </c>
      <c r="W40" s="90"/>
    </row>
    <row r="41" spans="1:23" s="66" customFormat="1" x14ac:dyDescent="0.55000000000000004">
      <c r="A41" s="83"/>
      <c r="B41" s="77" t="s">
        <v>427</v>
      </c>
      <c r="C41" s="81">
        <v>42100001</v>
      </c>
      <c r="D41" s="84">
        <v>360000</v>
      </c>
      <c r="E41" s="85">
        <v>72465.39</v>
      </c>
      <c r="F41" s="85">
        <v>122353.02</v>
      </c>
      <c r="G41" s="66">
        <v>37868.78</v>
      </c>
      <c r="H41" s="66">
        <v>34596.61</v>
      </c>
      <c r="S41" s="90"/>
      <c r="T41" s="67">
        <f t="shared" si="3"/>
        <v>72465.39</v>
      </c>
      <c r="U41" s="85">
        <v>49887.63</v>
      </c>
      <c r="V41" s="66">
        <f t="shared" si="2"/>
        <v>122353.01999999999</v>
      </c>
      <c r="W41" s="90"/>
    </row>
    <row r="42" spans="1:23" s="66" customFormat="1" x14ac:dyDescent="0.55000000000000004">
      <c r="A42" s="83"/>
      <c r="B42" s="77" t="s">
        <v>428</v>
      </c>
      <c r="C42" s="81">
        <v>42100002</v>
      </c>
      <c r="D42" s="84">
        <v>7600000</v>
      </c>
      <c r="E42" s="85">
        <v>760812.91</v>
      </c>
      <c r="F42" s="85">
        <v>2102205.69</v>
      </c>
      <c r="G42" s="66">
        <v>760812.91</v>
      </c>
      <c r="S42" s="90"/>
      <c r="T42" s="67">
        <f t="shared" si="3"/>
        <v>760812.91</v>
      </c>
      <c r="U42" s="85">
        <v>1341392.78</v>
      </c>
      <c r="V42" s="66">
        <f t="shared" si="2"/>
        <v>2102205.69</v>
      </c>
      <c r="W42" s="90"/>
    </row>
    <row r="43" spans="1:23" s="66" customFormat="1" x14ac:dyDescent="0.55000000000000004">
      <c r="A43" s="83"/>
      <c r="B43" s="77" t="s">
        <v>184</v>
      </c>
      <c r="C43" s="81">
        <v>42100004</v>
      </c>
      <c r="D43" s="84">
        <v>2700000</v>
      </c>
      <c r="E43" s="85">
        <v>269176.76</v>
      </c>
      <c r="F43" s="85">
        <v>638553</v>
      </c>
      <c r="G43" s="66">
        <v>269176.76</v>
      </c>
      <c r="P43" s="90"/>
      <c r="T43" s="67">
        <f t="shared" si="3"/>
        <v>269176.76</v>
      </c>
      <c r="U43" s="85">
        <v>369376.24</v>
      </c>
      <c r="V43" s="66">
        <f t="shared" si="2"/>
        <v>638553</v>
      </c>
      <c r="W43" s="90"/>
    </row>
    <row r="44" spans="1:23" s="66" customFormat="1" x14ac:dyDescent="0.55000000000000004">
      <c r="A44" s="83"/>
      <c r="B44" s="77" t="s">
        <v>182</v>
      </c>
      <c r="C44" s="81">
        <v>42100005</v>
      </c>
      <c r="D44" s="84">
        <v>200000</v>
      </c>
      <c r="E44" s="85">
        <v>22943.64</v>
      </c>
      <c r="F44" s="85">
        <v>22943.64</v>
      </c>
      <c r="G44" s="66">
        <v>22943.64</v>
      </c>
      <c r="R44" s="90"/>
      <c r="T44" s="67">
        <f t="shared" si="3"/>
        <v>22943.64</v>
      </c>
      <c r="U44" s="85"/>
      <c r="V44" s="66">
        <f t="shared" si="2"/>
        <v>22943.64</v>
      </c>
      <c r="W44" s="90"/>
    </row>
    <row r="45" spans="1:23" s="66" customFormat="1" x14ac:dyDescent="0.55000000000000004">
      <c r="A45" s="83"/>
      <c r="B45" s="77" t="s">
        <v>429</v>
      </c>
      <c r="C45" s="81">
        <v>42100006</v>
      </c>
      <c r="D45" s="84">
        <v>1500000</v>
      </c>
      <c r="E45" s="85"/>
      <c r="F45" s="85"/>
      <c r="P45" s="90"/>
      <c r="T45" s="67">
        <f t="shared" si="3"/>
        <v>0</v>
      </c>
      <c r="U45" s="85"/>
      <c r="V45" s="66">
        <f t="shared" si="2"/>
        <v>0</v>
      </c>
      <c r="W45" s="90"/>
    </row>
    <row r="46" spans="1:23" s="66" customFormat="1" x14ac:dyDescent="0.55000000000000004">
      <c r="A46" s="83"/>
      <c r="B46" s="77" t="s">
        <v>180</v>
      </c>
      <c r="C46" s="81">
        <v>42100007</v>
      </c>
      <c r="D46" s="84">
        <v>3200000</v>
      </c>
      <c r="E46" s="85">
        <v>332532.27</v>
      </c>
      <c r="F46" s="85">
        <v>1097645.8899999999</v>
      </c>
      <c r="G46" s="66">
        <v>332532.27</v>
      </c>
      <c r="P46" s="90"/>
      <c r="T46" s="67">
        <f t="shared" si="3"/>
        <v>332532.27</v>
      </c>
      <c r="U46" s="85">
        <v>765113.62</v>
      </c>
      <c r="V46" s="66">
        <f t="shared" si="2"/>
        <v>1097645.8900000001</v>
      </c>
      <c r="W46" s="90"/>
    </row>
    <row r="47" spans="1:23" s="66" customFormat="1" x14ac:dyDescent="0.55000000000000004">
      <c r="A47" s="83"/>
      <c r="B47" s="77" t="s">
        <v>178</v>
      </c>
      <c r="C47" s="81">
        <v>42100011</v>
      </c>
      <c r="D47" s="84">
        <v>500</v>
      </c>
      <c r="E47" s="85">
        <v>12</v>
      </c>
      <c r="F47" s="85">
        <v>18</v>
      </c>
      <c r="G47" s="66">
        <v>12</v>
      </c>
      <c r="T47" s="67">
        <f t="shared" si="3"/>
        <v>12</v>
      </c>
      <c r="U47" s="85">
        <v>6</v>
      </c>
      <c r="V47" s="66">
        <f t="shared" si="2"/>
        <v>18</v>
      </c>
      <c r="W47" s="90"/>
    </row>
    <row r="48" spans="1:23" s="66" customFormat="1" x14ac:dyDescent="0.55000000000000004">
      <c r="A48" s="83"/>
      <c r="B48" s="77" t="s">
        <v>176</v>
      </c>
      <c r="C48" s="81">
        <v>42100012</v>
      </c>
      <c r="D48" s="84">
        <v>3000000</v>
      </c>
      <c r="E48" s="85">
        <v>31238.98</v>
      </c>
      <c r="F48" s="85">
        <v>1250009.06</v>
      </c>
      <c r="G48" s="66">
        <v>31238.98</v>
      </c>
      <c r="T48" s="67">
        <f t="shared" si="3"/>
        <v>31238.98</v>
      </c>
      <c r="U48" s="85">
        <v>1218770.08</v>
      </c>
      <c r="V48" s="66">
        <f t="shared" si="2"/>
        <v>1250009.06</v>
      </c>
      <c r="W48" s="90"/>
    </row>
    <row r="49" spans="1:23" s="66" customFormat="1" x14ac:dyDescent="0.55000000000000004">
      <c r="A49" s="83"/>
      <c r="B49" s="77" t="s">
        <v>430</v>
      </c>
      <c r="C49" s="81">
        <v>42100013</v>
      </c>
      <c r="D49" s="84">
        <v>70000</v>
      </c>
      <c r="E49" s="85">
        <v>0</v>
      </c>
      <c r="F49" s="85">
        <v>8957.1299999999992</v>
      </c>
      <c r="T49" s="67">
        <f t="shared" si="3"/>
        <v>0</v>
      </c>
      <c r="U49" s="85">
        <v>8957.1299999999992</v>
      </c>
      <c r="V49" s="66">
        <f t="shared" si="2"/>
        <v>8957.1299999999992</v>
      </c>
      <c r="W49" s="90"/>
    </row>
    <row r="50" spans="1:23" s="66" customFormat="1" x14ac:dyDescent="0.55000000000000004">
      <c r="A50" s="83"/>
      <c r="B50" s="77" t="s">
        <v>431</v>
      </c>
      <c r="C50" s="81">
        <v>42100014</v>
      </c>
      <c r="D50" s="84">
        <v>3000</v>
      </c>
      <c r="E50" s="85"/>
      <c r="F50" s="85"/>
      <c r="T50" s="67">
        <f t="shared" si="3"/>
        <v>0</v>
      </c>
      <c r="U50" s="85"/>
      <c r="V50" s="66">
        <f t="shared" si="2"/>
        <v>0</v>
      </c>
      <c r="W50" s="90"/>
    </row>
    <row r="51" spans="1:23" s="66" customFormat="1" x14ac:dyDescent="0.55000000000000004">
      <c r="A51" s="83"/>
      <c r="B51" s="77" t="s">
        <v>432</v>
      </c>
      <c r="C51" s="81">
        <v>42100015</v>
      </c>
      <c r="D51" s="84">
        <v>700000</v>
      </c>
      <c r="E51" s="107">
        <v>38813</v>
      </c>
      <c r="F51" s="107">
        <v>144408</v>
      </c>
      <c r="G51" s="66">
        <v>38813</v>
      </c>
      <c r="R51" s="90"/>
      <c r="T51" s="67">
        <f t="shared" si="3"/>
        <v>38813</v>
      </c>
      <c r="U51" s="107">
        <v>105595</v>
      </c>
      <c r="V51" s="66">
        <f t="shared" si="2"/>
        <v>144408</v>
      </c>
      <c r="W51" s="90"/>
    </row>
    <row r="52" spans="1:23" s="66" customFormat="1" x14ac:dyDescent="0.55000000000000004">
      <c r="A52" s="83"/>
      <c r="B52" s="77" t="s">
        <v>433</v>
      </c>
      <c r="C52" s="81"/>
      <c r="D52" s="84">
        <v>500</v>
      </c>
      <c r="E52" s="107"/>
      <c r="F52" s="107"/>
      <c r="T52" s="67">
        <f t="shared" si="3"/>
        <v>0</v>
      </c>
      <c r="U52" s="107"/>
      <c r="V52" s="66">
        <f t="shared" si="2"/>
        <v>0</v>
      </c>
      <c r="W52" s="90"/>
    </row>
    <row r="53" spans="1:23" s="66" customFormat="1" x14ac:dyDescent="0.55000000000000004">
      <c r="A53" s="83"/>
      <c r="B53" s="86" t="s">
        <v>46</v>
      </c>
      <c r="C53" s="81"/>
      <c r="D53" s="108">
        <f>SUM(D41:D52)</f>
        <v>19334000</v>
      </c>
      <c r="E53" s="108">
        <f>SUM(E41:E52)</f>
        <v>1527994.95</v>
      </c>
      <c r="F53" s="108">
        <f>SUM(F41:F52)</f>
        <v>5387093.4300000006</v>
      </c>
      <c r="T53" s="67">
        <f t="shared" si="3"/>
        <v>0</v>
      </c>
      <c r="U53" s="108">
        <f>SUM(U41:U52)</f>
        <v>3859098.48</v>
      </c>
      <c r="W53" s="90">
        <f>SUM(V39:V52)</f>
        <v>5387093.4300000006</v>
      </c>
    </row>
    <row r="54" spans="1:23" s="66" customFormat="1" x14ac:dyDescent="0.55000000000000004">
      <c r="A54" s="80" t="s">
        <v>434</v>
      </c>
      <c r="B54" s="77"/>
      <c r="C54" s="81"/>
      <c r="D54" s="109"/>
      <c r="E54" s="110"/>
      <c r="F54" s="110"/>
      <c r="T54" s="67">
        <f t="shared" si="3"/>
        <v>0</v>
      </c>
      <c r="U54" s="110"/>
      <c r="V54" s="66">
        <f t="shared" si="2"/>
        <v>0</v>
      </c>
      <c r="W54" s="90"/>
    </row>
    <row r="55" spans="1:23" s="66" customFormat="1" x14ac:dyDescent="0.55000000000000004">
      <c r="A55" s="80" t="s">
        <v>435</v>
      </c>
      <c r="B55" s="77"/>
      <c r="C55" s="81"/>
      <c r="D55" s="111"/>
      <c r="E55" s="112"/>
      <c r="F55" s="112"/>
      <c r="T55" s="67">
        <f t="shared" si="3"/>
        <v>0</v>
      </c>
      <c r="U55" s="112"/>
      <c r="V55" s="66">
        <f t="shared" si="2"/>
        <v>0</v>
      </c>
      <c r="W55" s="90"/>
    </row>
    <row r="56" spans="1:23" s="66" customFormat="1" x14ac:dyDescent="0.55000000000000004">
      <c r="A56" s="83"/>
      <c r="B56" s="77" t="s">
        <v>436</v>
      </c>
      <c r="C56" s="81">
        <v>43100002</v>
      </c>
      <c r="D56" s="109"/>
      <c r="E56" s="110">
        <v>2161299</v>
      </c>
      <c r="F56" s="110">
        <v>4322598</v>
      </c>
      <c r="G56" s="66">
        <v>2161299</v>
      </c>
      <c r="T56" s="67">
        <f t="shared" si="3"/>
        <v>2161299</v>
      </c>
      <c r="U56" s="110">
        <v>2161299</v>
      </c>
      <c r="V56" s="66">
        <f t="shared" si="2"/>
        <v>4322598</v>
      </c>
      <c r="W56" s="90"/>
    </row>
    <row r="57" spans="1:23" s="66" customFormat="1" x14ac:dyDescent="0.55000000000000004">
      <c r="A57" s="83"/>
      <c r="B57" s="77" t="s">
        <v>437</v>
      </c>
      <c r="C57" s="81"/>
      <c r="D57" s="109"/>
      <c r="E57" s="110"/>
      <c r="F57" s="110"/>
      <c r="T57" s="67">
        <f t="shared" si="3"/>
        <v>0</v>
      </c>
      <c r="U57" s="110"/>
      <c r="V57" s="66">
        <f t="shared" si="2"/>
        <v>0</v>
      </c>
      <c r="W57" s="90"/>
    </row>
    <row r="58" spans="1:23" s="66" customFormat="1" x14ac:dyDescent="0.55000000000000004">
      <c r="A58" s="83"/>
      <c r="B58" s="77" t="s">
        <v>439</v>
      </c>
      <c r="C58" s="81">
        <v>43100002</v>
      </c>
      <c r="D58" s="109"/>
      <c r="E58" s="110"/>
      <c r="F58" s="110">
        <v>10061</v>
      </c>
      <c r="T58" s="67">
        <f t="shared" si="3"/>
        <v>0</v>
      </c>
      <c r="U58" s="110">
        <v>10061</v>
      </c>
      <c r="V58" s="66">
        <f t="shared" si="2"/>
        <v>10061</v>
      </c>
      <c r="W58" s="90"/>
    </row>
    <row r="59" spans="1:23" s="66" customFormat="1" x14ac:dyDescent="0.55000000000000004">
      <c r="A59" s="83"/>
      <c r="B59" s="77" t="s">
        <v>440</v>
      </c>
      <c r="C59" s="81">
        <v>43100002</v>
      </c>
      <c r="D59" s="109"/>
      <c r="E59" s="110"/>
      <c r="F59" s="110">
        <v>27300</v>
      </c>
      <c r="T59" s="67">
        <f t="shared" si="3"/>
        <v>0</v>
      </c>
      <c r="U59" s="110">
        <v>27300</v>
      </c>
      <c r="V59" s="66">
        <f t="shared" si="2"/>
        <v>27300</v>
      </c>
      <c r="W59" s="90"/>
    </row>
    <row r="60" spans="1:23" s="66" customFormat="1" x14ac:dyDescent="0.55000000000000004">
      <c r="A60" s="83"/>
      <c r="B60" s="77" t="s">
        <v>441</v>
      </c>
      <c r="C60" s="81">
        <v>43100002</v>
      </c>
      <c r="D60" s="109"/>
      <c r="E60" s="110"/>
      <c r="F60" s="110">
        <v>191140</v>
      </c>
      <c r="T60" s="67">
        <f t="shared" si="3"/>
        <v>0</v>
      </c>
      <c r="U60" s="110">
        <v>191140</v>
      </c>
      <c r="V60" s="66">
        <f t="shared" si="2"/>
        <v>191140</v>
      </c>
      <c r="W60" s="90"/>
    </row>
    <row r="61" spans="1:23" s="66" customFormat="1" x14ac:dyDescent="0.55000000000000004">
      <c r="A61" s="83"/>
      <c r="B61" s="77" t="s">
        <v>442</v>
      </c>
      <c r="C61" s="81">
        <v>43100002</v>
      </c>
      <c r="D61" s="109"/>
      <c r="E61" s="110"/>
      <c r="F61" s="110">
        <v>399000</v>
      </c>
      <c r="T61" s="67">
        <f t="shared" si="3"/>
        <v>0</v>
      </c>
      <c r="U61" s="110">
        <v>399000</v>
      </c>
      <c r="V61" s="66">
        <f t="shared" si="2"/>
        <v>399000</v>
      </c>
      <c r="W61" s="90"/>
    </row>
    <row r="62" spans="1:23" s="66" customFormat="1" x14ac:dyDescent="0.55000000000000004">
      <c r="A62" s="83"/>
      <c r="B62" s="77" t="s">
        <v>443</v>
      </c>
      <c r="C62" s="81">
        <v>43100002</v>
      </c>
      <c r="D62" s="109"/>
      <c r="E62" s="110">
        <v>103140</v>
      </c>
      <c r="F62" s="110">
        <v>195930</v>
      </c>
      <c r="G62" s="66">
        <v>103140</v>
      </c>
      <c r="T62" s="67">
        <f t="shared" si="3"/>
        <v>103140</v>
      </c>
      <c r="U62" s="110">
        <v>92790</v>
      </c>
      <c r="V62" s="66">
        <f t="shared" si="2"/>
        <v>195930</v>
      </c>
      <c r="W62" s="90"/>
    </row>
    <row r="63" spans="1:23" s="66" customFormat="1" x14ac:dyDescent="0.55000000000000004">
      <c r="A63" s="83"/>
      <c r="B63" s="77" t="s">
        <v>444</v>
      </c>
      <c r="C63" s="81"/>
      <c r="D63" s="109"/>
      <c r="E63" s="110"/>
      <c r="F63" s="110"/>
      <c r="T63" s="67">
        <f t="shared" si="3"/>
        <v>0</v>
      </c>
      <c r="U63" s="110"/>
      <c r="V63" s="66">
        <f t="shared" si="2"/>
        <v>0</v>
      </c>
      <c r="W63" s="90"/>
    </row>
    <row r="64" spans="1:23" s="66" customFormat="1" x14ac:dyDescent="0.55000000000000004">
      <c r="A64" s="83"/>
      <c r="B64" s="77" t="s">
        <v>445</v>
      </c>
      <c r="C64" s="81"/>
      <c r="D64" s="109"/>
      <c r="E64" s="110"/>
      <c r="F64" s="110"/>
      <c r="T64" s="67"/>
      <c r="U64" s="110"/>
      <c r="W64" s="90"/>
    </row>
    <row r="65" spans="1:23" s="66" customFormat="1" x14ac:dyDescent="0.55000000000000004">
      <c r="A65" s="83"/>
      <c r="B65" s="77" t="s">
        <v>446</v>
      </c>
      <c r="C65" s="81">
        <v>43100002</v>
      </c>
      <c r="D65" s="109"/>
      <c r="E65" s="110"/>
      <c r="F65" s="110">
        <v>35700</v>
      </c>
      <c r="T65" s="67">
        <f>SUM(G65:S65)</f>
        <v>0</v>
      </c>
      <c r="U65" s="110">
        <v>35700</v>
      </c>
      <c r="V65" s="66">
        <f t="shared" si="2"/>
        <v>35700</v>
      </c>
      <c r="W65" s="90"/>
    </row>
    <row r="66" spans="1:23" s="66" customFormat="1" x14ac:dyDescent="0.55000000000000004">
      <c r="A66" s="83"/>
      <c r="B66" s="77" t="s">
        <v>447</v>
      </c>
      <c r="C66" s="81"/>
      <c r="D66" s="109"/>
      <c r="E66" s="110"/>
      <c r="F66" s="110"/>
      <c r="T66" s="67"/>
      <c r="U66" s="110"/>
      <c r="W66" s="90"/>
    </row>
    <row r="67" spans="1:23" s="66" customFormat="1" x14ac:dyDescent="0.55000000000000004">
      <c r="A67" s="83"/>
      <c r="B67" s="77" t="s">
        <v>448</v>
      </c>
      <c r="C67" s="81">
        <v>43100002</v>
      </c>
      <c r="D67" s="109"/>
      <c r="E67" s="110">
        <v>2441700</v>
      </c>
      <c r="F67" s="110">
        <v>4883400</v>
      </c>
      <c r="G67" s="66">
        <v>2441700</v>
      </c>
      <c r="T67" s="67">
        <f t="shared" ref="T67:T74" si="4">SUM(G67:S67)</f>
        <v>2441700</v>
      </c>
      <c r="U67" s="110">
        <v>2441700</v>
      </c>
      <c r="V67" s="66">
        <f t="shared" ref="V67:V74" si="5">SUM(T67:U67)</f>
        <v>4883400</v>
      </c>
      <c r="W67" s="90"/>
    </row>
    <row r="68" spans="1:23" s="66" customFormat="1" x14ac:dyDescent="0.55000000000000004">
      <c r="A68" s="83"/>
      <c r="B68" s="77" t="s">
        <v>449</v>
      </c>
      <c r="C68" s="81"/>
      <c r="D68" s="109"/>
      <c r="E68" s="110"/>
      <c r="F68" s="110"/>
      <c r="T68" s="67">
        <f t="shared" si="4"/>
        <v>0</v>
      </c>
      <c r="U68" s="110"/>
      <c r="V68" s="66">
        <f t="shared" si="5"/>
        <v>0</v>
      </c>
      <c r="W68" s="90"/>
    </row>
    <row r="69" spans="1:23" s="66" customFormat="1" x14ac:dyDescent="0.55000000000000004">
      <c r="A69" s="83"/>
      <c r="B69" s="77" t="s">
        <v>448</v>
      </c>
      <c r="C69" s="81">
        <v>43100002</v>
      </c>
      <c r="D69" s="109"/>
      <c r="E69" s="110">
        <v>650400</v>
      </c>
      <c r="F69" s="110">
        <v>1300800</v>
      </c>
      <c r="G69" s="66">
        <v>650400</v>
      </c>
      <c r="T69" s="67">
        <f t="shared" si="4"/>
        <v>650400</v>
      </c>
      <c r="U69" s="110">
        <v>650400</v>
      </c>
      <c r="V69" s="66">
        <f t="shared" si="5"/>
        <v>1300800</v>
      </c>
      <c r="W69" s="90"/>
    </row>
    <row r="70" spans="1:23" s="66" customFormat="1" x14ac:dyDescent="0.55000000000000004">
      <c r="A70" s="83"/>
      <c r="B70" s="77" t="s">
        <v>450</v>
      </c>
      <c r="C70" s="81"/>
      <c r="D70" s="109"/>
      <c r="E70" s="110"/>
      <c r="F70" s="110"/>
      <c r="T70" s="67">
        <f t="shared" si="4"/>
        <v>0</v>
      </c>
      <c r="U70" s="110"/>
      <c r="V70" s="66">
        <f t="shared" si="5"/>
        <v>0</v>
      </c>
      <c r="W70" s="90"/>
    </row>
    <row r="71" spans="1:23" s="66" customFormat="1" x14ac:dyDescent="0.55000000000000004">
      <c r="A71" s="83"/>
      <c r="B71" s="77" t="s">
        <v>451</v>
      </c>
      <c r="C71" s="81">
        <v>43100002</v>
      </c>
      <c r="D71" s="109"/>
      <c r="E71" s="110"/>
      <c r="F71" s="110">
        <v>6000</v>
      </c>
      <c r="T71" s="67">
        <f t="shared" si="4"/>
        <v>0</v>
      </c>
      <c r="U71" s="110">
        <v>6000</v>
      </c>
      <c r="V71" s="66">
        <f t="shared" si="5"/>
        <v>6000</v>
      </c>
      <c r="W71" s="90"/>
    </row>
    <row r="72" spans="1:23" s="66" customFormat="1" x14ac:dyDescent="0.55000000000000004">
      <c r="A72" s="83"/>
      <c r="B72" s="77" t="s">
        <v>452</v>
      </c>
      <c r="C72" s="81"/>
      <c r="D72" s="109"/>
      <c r="E72" s="110"/>
      <c r="F72" s="110"/>
      <c r="T72" s="67">
        <f t="shared" si="4"/>
        <v>0</v>
      </c>
      <c r="U72" s="110"/>
      <c r="V72" s="66">
        <f t="shared" si="5"/>
        <v>0</v>
      </c>
      <c r="W72" s="90"/>
    </row>
    <row r="73" spans="1:23" s="66" customFormat="1" x14ac:dyDescent="0.55000000000000004">
      <c r="A73" s="83"/>
      <c r="B73" s="77" t="s">
        <v>453</v>
      </c>
      <c r="C73" s="81">
        <v>43100002</v>
      </c>
      <c r="D73" s="109"/>
      <c r="E73" s="110"/>
      <c r="F73" s="110">
        <v>220000</v>
      </c>
      <c r="T73" s="67">
        <f t="shared" si="4"/>
        <v>0</v>
      </c>
      <c r="U73" s="110">
        <v>220000</v>
      </c>
      <c r="V73" s="66">
        <f t="shared" si="5"/>
        <v>220000</v>
      </c>
      <c r="W73" s="90"/>
    </row>
    <row r="74" spans="1:23" s="66" customFormat="1" x14ac:dyDescent="0.55000000000000004">
      <c r="A74" s="83"/>
      <c r="B74" s="77" t="s">
        <v>454</v>
      </c>
      <c r="C74" s="81"/>
      <c r="D74" s="109"/>
      <c r="E74" s="110"/>
      <c r="F74" s="110"/>
      <c r="T74" s="67">
        <f t="shared" si="4"/>
        <v>0</v>
      </c>
      <c r="U74" s="110"/>
      <c r="V74" s="66">
        <f t="shared" si="5"/>
        <v>0</v>
      </c>
      <c r="W74" s="90"/>
    </row>
    <row r="75" spans="1:23" s="66" customFormat="1" x14ac:dyDescent="0.55000000000000004">
      <c r="A75" s="83"/>
      <c r="B75" s="86" t="s">
        <v>46</v>
      </c>
      <c r="C75" s="81"/>
      <c r="D75" s="108">
        <f>SUM(D56:D57)</f>
        <v>0</v>
      </c>
      <c r="E75" s="108">
        <f>SUM(E56:E74)</f>
        <v>5356539</v>
      </c>
      <c r="F75" s="108">
        <f>SUM(F54:F74)</f>
        <v>11591929</v>
      </c>
      <c r="T75" s="67">
        <f>SUM(G75:S75)</f>
        <v>0</v>
      </c>
      <c r="U75" s="108">
        <f>SUM(U54:U74)</f>
        <v>6235390</v>
      </c>
      <c r="W75" s="90">
        <f>SUM(V54:V74)</f>
        <v>11591929</v>
      </c>
    </row>
    <row r="76" spans="1:23" s="66" customFormat="1" ht="27" customHeight="1" x14ac:dyDescent="0.55000000000000004">
      <c r="A76" s="113"/>
      <c r="B76" s="114" t="s">
        <v>438</v>
      </c>
      <c r="C76" s="115"/>
      <c r="D76" s="116">
        <f>SUM(D13,D23:D24,D27,D34,D53,D75)</f>
        <v>19830500</v>
      </c>
      <c r="E76" s="116">
        <f>SUM(E13,E23,E27,E30,E34,E36,E53,E75)</f>
        <v>6889745.9500000002</v>
      </c>
      <c r="F76" s="116">
        <f>SUM(F13,F23,F27,F30,F34,F36,F53,F75)</f>
        <v>16984493.530000001</v>
      </c>
      <c r="T76" s="67">
        <f>SUM(T9:T74)</f>
        <v>6889745.9500000002</v>
      </c>
      <c r="U76" s="116">
        <f>SUM(U13,U23,U27,U30,U34,U36,U53,U75)</f>
        <v>10094747.58</v>
      </c>
      <c r="V76" s="66">
        <f>SUM(V9:V75)</f>
        <v>16984493.530000001</v>
      </c>
      <c r="W76" s="90">
        <f>SUM(T76+U76)</f>
        <v>16984493.530000001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topLeftCell="B1" workbookViewId="0">
      <selection activeCell="D25" sqref="D25"/>
    </sheetView>
  </sheetViews>
  <sheetFormatPr defaultRowHeight="14.25" x14ac:dyDescent="0.2"/>
  <cols>
    <col min="1" max="1" width="0" style="5" hidden="1" customWidth="1"/>
    <col min="2" max="2" width="16.5" style="5" customWidth="1"/>
    <col min="3" max="3" width="19" style="5" customWidth="1"/>
    <col min="4" max="4" width="14.75" style="5" customWidth="1"/>
    <col min="5" max="5" width="6.375" style="5" customWidth="1"/>
    <col min="6" max="6" width="11" style="5" customWidth="1"/>
    <col min="7" max="7" width="23.875" style="5" customWidth="1"/>
    <col min="8" max="8" width="28" style="5" customWidth="1"/>
    <col min="9" max="9" width="14.375" style="5" customWidth="1"/>
    <col min="10" max="10" width="2.875" style="5" customWidth="1"/>
    <col min="11" max="16384" width="9" style="5"/>
  </cols>
  <sheetData>
    <row r="1" spans="2:13" ht="11.25" customHeight="1" x14ac:dyDescent="0.2">
      <c r="B1" s="143"/>
      <c r="C1" s="144"/>
      <c r="D1" s="144"/>
      <c r="E1" s="144"/>
    </row>
    <row r="2" spans="2:13" ht="3.6" customHeight="1" x14ac:dyDescent="0.2"/>
    <row r="3" spans="2:13" ht="19.899999999999999" customHeight="1" x14ac:dyDescent="0.2">
      <c r="B3" s="145" t="s">
        <v>0</v>
      </c>
      <c r="C3" s="144"/>
      <c r="D3" s="144"/>
      <c r="E3" s="144"/>
      <c r="F3" s="144"/>
      <c r="G3" s="144"/>
      <c r="H3" s="144"/>
      <c r="I3" s="144"/>
    </row>
    <row r="4" spans="2:13" ht="2.1" customHeight="1" x14ac:dyDescent="0.2"/>
    <row r="5" spans="2:13" ht="18" customHeight="1" x14ac:dyDescent="0.2">
      <c r="B5" s="145" t="s">
        <v>455</v>
      </c>
      <c r="C5" s="144"/>
      <c r="D5" s="144"/>
      <c r="E5" s="144"/>
      <c r="F5" s="144"/>
      <c r="G5" s="144"/>
      <c r="H5" s="144"/>
      <c r="I5" s="144"/>
    </row>
    <row r="6" spans="2:13" ht="1.35" customHeight="1" x14ac:dyDescent="0.2"/>
    <row r="7" spans="2:13" ht="18" customHeight="1" x14ac:dyDescent="0.2">
      <c r="B7" s="145" t="s">
        <v>467</v>
      </c>
      <c r="C7" s="144"/>
      <c r="D7" s="144"/>
      <c r="E7" s="144"/>
      <c r="F7" s="144"/>
      <c r="G7" s="144"/>
      <c r="H7" s="144"/>
      <c r="I7" s="144"/>
    </row>
    <row r="8" spans="2:13" ht="7.5" customHeight="1" x14ac:dyDescent="0.2"/>
    <row r="9" spans="2:13" ht="0" hidden="1" customHeight="1" x14ac:dyDescent="0.2"/>
    <row r="10" spans="2:13" ht="14.25" customHeight="1" x14ac:dyDescent="0.2">
      <c r="B10" s="120" t="s">
        <v>456</v>
      </c>
      <c r="C10" s="120" t="s">
        <v>457</v>
      </c>
      <c r="D10" s="120" t="s">
        <v>458</v>
      </c>
      <c r="E10" s="146" t="s">
        <v>459</v>
      </c>
      <c r="F10" s="142"/>
      <c r="G10" s="120" t="s">
        <v>460</v>
      </c>
      <c r="H10" s="120" t="s">
        <v>461</v>
      </c>
      <c r="I10" s="120" t="s">
        <v>6</v>
      </c>
    </row>
    <row r="11" spans="2:13" ht="39" customHeight="1" x14ac:dyDescent="0.2">
      <c r="B11" s="121" t="s">
        <v>388</v>
      </c>
      <c r="C11" s="121" t="s">
        <v>382</v>
      </c>
      <c r="D11" s="121" t="s">
        <v>362</v>
      </c>
      <c r="E11" s="138" t="s">
        <v>122</v>
      </c>
      <c r="F11" s="139"/>
      <c r="G11" s="121" t="s">
        <v>462</v>
      </c>
      <c r="H11" s="121" t="s">
        <v>463</v>
      </c>
      <c r="I11" s="122">
        <v>896000</v>
      </c>
    </row>
    <row r="12" spans="2:13" ht="33" customHeight="1" x14ac:dyDescent="0.2">
      <c r="B12" s="121" t="s">
        <v>388</v>
      </c>
      <c r="C12" s="121" t="s">
        <v>377</v>
      </c>
      <c r="D12" s="121" t="s">
        <v>354</v>
      </c>
      <c r="E12" s="138" t="s">
        <v>125</v>
      </c>
      <c r="F12" s="139"/>
      <c r="G12" s="121" t="s">
        <v>243</v>
      </c>
      <c r="H12" s="121" t="s">
        <v>464</v>
      </c>
      <c r="I12" s="122">
        <v>525000</v>
      </c>
    </row>
    <row r="13" spans="2:13" ht="45.75" customHeight="1" x14ac:dyDescent="0.2">
      <c r="B13" s="121" t="s">
        <v>465</v>
      </c>
      <c r="C13" s="121" t="s">
        <v>377</v>
      </c>
      <c r="D13" s="121" t="s">
        <v>354</v>
      </c>
      <c r="E13" s="138" t="s">
        <v>125</v>
      </c>
      <c r="F13" s="139"/>
      <c r="G13" s="121" t="s">
        <v>243</v>
      </c>
      <c r="H13" s="121" t="s">
        <v>466</v>
      </c>
      <c r="I13" s="122">
        <v>2024500</v>
      </c>
    </row>
    <row r="14" spans="2:13" ht="17.100000000000001" customHeight="1" x14ac:dyDescent="0.2">
      <c r="B14" s="140" t="s">
        <v>46</v>
      </c>
      <c r="C14" s="141"/>
      <c r="D14" s="141"/>
      <c r="E14" s="141"/>
      <c r="F14" s="141"/>
      <c r="G14" s="141"/>
      <c r="H14" s="142"/>
      <c r="I14" s="123">
        <f>SUM(I11:I13)</f>
        <v>3445500</v>
      </c>
      <c r="M14" s="5">
        <v>5458340</v>
      </c>
    </row>
  </sheetData>
  <mergeCells count="9">
    <mergeCell ref="E12:F12"/>
    <mergeCell ref="E13:F13"/>
    <mergeCell ref="B14:H14"/>
    <mergeCell ref="B1:E1"/>
    <mergeCell ref="B3:I3"/>
    <mergeCell ref="B5:I5"/>
    <mergeCell ref="B7:I7"/>
    <mergeCell ref="E10:F10"/>
    <mergeCell ref="E11:F11"/>
  </mergeCells>
  <pageMargins left="0.31496062992125984" right="0.15748031496062992" top="0.19685039370078741" bottom="0.23622047244094491" header="0.23622047244094491" footer="0.27559055118110237"/>
  <pageSetup paperSize="9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showGridLines="0" topLeftCell="A40" workbookViewId="0">
      <selection activeCell="N45" sqref="N45:P45"/>
    </sheetView>
  </sheetViews>
  <sheetFormatPr defaultRowHeight="25.5" x14ac:dyDescent="0.7"/>
  <cols>
    <col min="1" max="1" width="0.125" style="22" customWidth="1"/>
    <col min="2" max="2" width="3.875" style="22" customWidth="1"/>
    <col min="3" max="3" width="14.125" style="22" customWidth="1"/>
    <col min="4" max="4" width="0" style="22" hidden="1" customWidth="1"/>
    <col min="5" max="5" width="4" style="22" customWidth="1"/>
    <col min="6" max="6" width="2.75" style="22" customWidth="1"/>
    <col min="7" max="7" width="12" style="22" customWidth="1"/>
    <col min="8" max="8" width="18.75" style="22" customWidth="1"/>
    <col min="9" max="9" width="18.625" style="22" customWidth="1"/>
    <col min="10" max="10" width="34" style="22" customWidth="1"/>
    <col min="11" max="11" width="3.25" style="22" customWidth="1"/>
    <col min="12" max="12" width="0.75" style="22" customWidth="1"/>
    <col min="13" max="13" width="6.875" style="22" customWidth="1"/>
    <col min="14" max="14" width="5" style="22" customWidth="1"/>
    <col min="15" max="15" width="9.875" style="22" customWidth="1"/>
    <col min="16" max="16" width="1" style="22" customWidth="1"/>
    <col min="17" max="17" width="2.125" style="22" customWidth="1"/>
    <col min="18" max="16384" width="9" style="22"/>
  </cols>
  <sheetData>
    <row r="1" spans="1:16" x14ac:dyDescent="0.7">
      <c r="A1" s="155"/>
      <c r="B1" s="156"/>
      <c r="C1" s="156"/>
      <c r="D1" s="156"/>
      <c r="E1" s="156"/>
      <c r="F1" s="45"/>
      <c r="G1" s="157" t="s">
        <v>0</v>
      </c>
      <c r="H1" s="156"/>
      <c r="I1" s="156"/>
      <c r="J1" s="156"/>
      <c r="K1" s="156"/>
      <c r="O1" s="30"/>
    </row>
    <row r="2" spans="1:16" ht="21.2" customHeight="1" x14ac:dyDescent="0.7">
      <c r="A2" s="45"/>
      <c r="B2" s="45"/>
      <c r="C2" s="45"/>
      <c r="D2" s="45"/>
      <c r="E2" s="45"/>
      <c r="F2" s="45"/>
      <c r="G2" s="158" t="s">
        <v>1</v>
      </c>
      <c r="H2" s="156"/>
      <c r="I2" s="156"/>
      <c r="J2" s="156"/>
      <c r="K2" s="156"/>
    </row>
    <row r="3" spans="1:16" ht="21.2" customHeight="1" x14ac:dyDescent="0.7">
      <c r="A3" s="45"/>
      <c r="B3" s="45"/>
      <c r="C3" s="45"/>
      <c r="D3" s="45"/>
      <c r="E3" s="45"/>
      <c r="F3" s="45"/>
      <c r="G3" s="157" t="s">
        <v>2</v>
      </c>
      <c r="H3" s="156"/>
      <c r="I3" s="156"/>
      <c r="J3" s="156"/>
      <c r="K3" s="156"/>
    </row>
    <row r="4" spans="1:16" x14ac:dyDescent="0.7">
      <c r="A4" s="132" t="s">
        <v>3</v>
      </c>
      <c r="B4" s="150"/>
      <c r="C4" s="150"/>
      <c r="D4" s="150"/>
      <c r="E4" s="150"/>
      <c r="F4" s="150"/>
      <c r="G4" s="150"/>
      <c r="H4" s="150"/>
      <c r="I4" s="151"/>
      <c r="J4" s="31" t="s">
        <v>4</v>
      </c>
      <c r="K4" s="147" t="s">
        <v>5</v>
      </c>
      <c r="L4" s="148"/>
      <c r="M4" s="149"/>
      <c r="N4" s="147" t="s">
        <v>6</v>
      </c>
      <c r="O4" s="148"/>
      <c r="P4" s="149"/>
    </row>
    <row r="5" spans="1:16" ht="42" x14ac:dyDescent="0.7">
      <c r="A5" s="132" t="s">
        <v>7</v>
      </c>
      <c r="B5" s="150"/>
      <c r="C5" s="151"/>
      <c r="E5" s="132" t="s">
        <v>8</v>
      </c>
      <c r="F5" s="150"/>
      <c r="G5" s="151"/>
      <c r="H5" s="23" t="s">
        <v>9</v>
      </c>
      <c r="I5" s="23" t="s">
        <v>10</v>
      </c>
      <c r="J5" s="32" t="s">
        <v>11</v>
      </c>
      <c r="K5" s="152" t="s">
        <v>11</v>
      </c>
      <c r="L5" s="153"/>
      <c r="M5" s="154"/>
      <c r="N5" s="152" t="s">
        <v>12</v>
      </c>
      <c r="O5" s="153"/>
      <c r="P5" s="154"/>
    </row>
    <row r="6" spans="1:16" x14ac:dyDescent="0.7">
      <c r="A6" s="127" t="s">
        <v>11</v>
      </c>
      <c r="B6" s="150"/>
      <c r="C6" s="151"/>
      <c r="E6" s="159" t="s">
        <v>11</v>
      </c>
      <c r="F6" s="150"/>
      <c r="G6" s="151"/>
      <c r="H6" s="33" t="s">
        <v>11</v>
      </c>
      <c r="I6" s="34">
        <v>26856625.550000001</v>
      </c>
      <c r="J6" s="35" t="s">
        <v>13</v>
      </c>
      <c r="K6" s="127" t="s">
        <v>11</v>
      </c>
      <c r="L6" s="150"/>
      <c r="M6" s="151"/>
      <c r="N6" s="159" t="s">
        <v>14</v>
      </c>
      <c r="O6" s="150"/>
      <c r="P6" s="151"/>
    </row>
    <row r="7" spans="1:16" x14ac:dyDescent="0.7">
      <c r="A7" s="161" t="s">
        <v>11</v>
      </c>
      <c r="B7" s="150"/>
      <c r="C7" s="151"/>
      <c r="E7" s="161" t="s">
        <v>11</v>
      </c>
      <c r="F7" s="150"/>
      <c r="G7" s="151"/>
      <c r="H7" s="36" t="s">
        <v>11</v>
      </c>
      <c r="I7" s="36" t="s">
        <v>11</v>
      </c>
      <c r="J7" s="37" t="s">
        <v>15</v>
      </c>
      <c r="K7" s="162"/>
      <c r="L7" s="150"/>
      <c r="M7" s="151"/>
      <c r="N7" s="161" t="s">
        <v>11</v>
      </c>
      <c r="O7" s="150"/>
      <c r="P7" s="151"/>
    </row>
    <row r="8" spans="1:16" x14ac:dyDescent="0.7">
      <c r="A8" s="159" t="s">
        <v>17</v>
      </c>
      <c r="B8" s="150"/>
      <c r="C8" s="151"/>
      <c r="E8" s="159" t="s">
        <v>18</v>
      </c>
      <c r="F8" s="150"/>
      <c r="G8" s="151"/>
      <c r="H8" s="33" t="s">
        <v>17</v>
      </c>
      <c r="I8" s="33" t="s">
        <v>18</v>
      </c>
      <c r="J8" s="38" t="s">
        <v>19</v>
      </c>
      <c r="K8" s="160" t="s">
        <v>20</v>
      </c>
      <c r="L8" s="150"/>
      <c r="M8" s="151"/>
      <c r="N8" s="159" t="s">
        <v>18</v>
      </c>
      <c r="O8" s="150"/>
      <c r="P8" s="151"/>
    </row>
    <row r="9" spans="1:16" x14ac:dyDescent="0.7">
      <c r="A9" s="159" t="s">
        <v>21</v>
      </c>
      <c r="B9" s="150"/>
      <c r="C9" s="151"/>
      <c r="E9" s="159" t="s">
        <v>18</v>
      </c>
      <c r="F9" s="150"/>
      <c r="G9" s="151"/>
      <c r="H9" s="33" t="s">
        <v>21</v>
      </c>
      <c r="I9" s="33" t="s">
        <v>22</v>
      </c>
      <c r="J9" s="38" t="s">
        <v>23</v>
      </c>
      <c r="K9" s="160" t="s">
        <v>24</v>
      </c>
      <c r="L9" s="150"/>
      <c r="M9" s="151"/>
      <c r="N9" s="159" t="s">
        <v>25</v>
      </c>
      <c r="O9" s="150"/>
      <c r="P9" s="151"/>
    </row>
    <row r="10" spans="1:16" x14ac:dyDescent="0.7">
      <c r="A10" s="159" t="s">
        <v>26</v>
      </c>
      <c r="B10" s="150"/>
      <c r="C10" s="151"/>
      <c r="E10" s="159" t="s">
        <v>18</v>
      </c>
      <c r="F10" s="150"/>
      <c r="G10" s="151"/>
      <c r="H10" s="33" t="s">
        <v>26</v>
      </c>
      <c r="I10" s="33" t="s">
        <v>18</v>
      </c>
      <c r="J10" s="38" t="s">
        <v>27</v>
      </c>
      <c r="K10" s="160" t="s">
        <v>28</v>
      </c>
      <c r="L10" s="150"/>
      <c r="M10" s="151"/>
      <c r="N10" s="159" t="s">
        <v>18</v>
      </c>
      <c r="O10" s="150"/>
      <c r="P10" s="151"/>
    </row>
    <row r="11" spans="1:16" x14ac:dyDescent="0.7">
      <c r="A11" s="159" t="s">
        <v>29</v>
      </c>
      <c r="B11" s="150"/>
      <c r="C11" s="151"/>
      <c r="E11" s="159" t="s">
        <v>18</v>
      </c>
      <c r="F11" s="150"/>
      <c r="G11" s="151"/>
      <c r="H11" s="33" t="s">
        <v>29</v>
      </c>
      <c r="I11" s="33" t="s">
        <v>30</v>
      </c>
      <c r="J11" s="38" t="s">
        <v>31</v>
      </c>
      <c r="K11" s="160" t="s">
        <v>32</v>
      </c>
      <c r="L11" s="150"/>
      <c r="M11" s="151"/>
      <c r="N11" s="159" t="s">
        <v>33</v>
      </c>
      <c r="O11" s="150"/>
      <c r="P11" s="151"/>
    </row>
    <row r="12" spans="1:16" x14ac:dyDescent="0.7">
      <c r="A12" s="159" t="s">
        <v>34</v>
      </c>
      <c r="B12" s="150"/>
      <c r="C12" s="151"/>
      <c r="E12" s="159" t="s">
        <v>18</v>
      </c>
      <c r="F12" s="150"/>
      <c r="G12" s="151"/>
      <c r="H12" s="33" t="s">
        <v>34</v>
      </c>
      <c r="I12" s="33" t="s">
        <v>35</v>
      </c>
      <c r="J12" s="38" t="s">
        <v>36</v>
      </c>
      <c r="K12" s="160" t="s">
        <v>37</v>
      </c>
      <c r="L12" s="150"/>
      <c r="M12" s="151"/>
      <c r="N12" s="159" t="s">
        <v>38</v>
      </c>
      <c r="O12" s="150"/>
      <c r="P12" s="151"/>
    </row>
    <row r="13" spans="1:16" x14ac:dyDescent="0.7">
      <c r="A13" s="159" t="s">
        <v>39</v>
      </c>
      <c r="B13" s="150"/>
      <c r="C13" s="151"/>
      <c r="E13" s="159" t="s">
        <v>18</v>
      </c>
      <c r="F13" s="150"/>
      <c r="G13" s="151"/>
      <c r="H13" s="33" t="s">
        <v>39</v>
      </c>
      <c r="I13" s="33" t="s">
        <v>40</v>
      </c>
      <c r="J13" s="38" t="s">
        <v>41</v>
      </c>
      <c r="K13" s="160" t="s">
        <v>42</v>
      </c>
      <c r="L13" s="150"/>
      <c r="M13" s="151"/>
      <c r="N13" s="159" t="s">
        <v>43</v>
      </c>
      <c r="O13" s="150"/>
      <c r="P13" s="151"/>
    </row>
    <row r="14" spans="1:16" x14ac:dyDescent="0.7">
      <c r="A14" s="161" t="s">
        <v>44</v>
      </c>
      <c r="B14" s="150"/>
      <c r="C14" s="151"/>
      <c r="E14" s="161" t="s">
        <v>18</v>
      </c>
      <c r="F14" s="150"/>
      <c r="G14" s="151"/>
      <c r="H14" s="36" t="s">
        <v>44</v>
      </c>
      <c r="I14" s="36" t="s">
        <v>45</v>
      </c>
      <c r="J14" s="39" t="s">
        <v>46</v>
      </c>
      <c r="K14" s="163" t="s">
        <v>16</v>
      </c>
      <c r="L14" s="150"/>
      <c r="M14" s="151"/>
      <c r="N14" s="161" t="s">
        <v>47</v>
      </c>
      <c r="O14" s="150"/>
      <c r="P14" s="151"/>
    </row>
    <row r="15" spans="1:16" x14ac:dyDescent="0.7">
      <c r="A15" s="161" t="s">
        <v>44</v>
      </c>
      <c r="B15" s="150"/>
      <c r="C15" s="151"/>
      <c r="E15" s="161" t="s">
        <v>18</v>
      </c>
      <c r="F15" s="150"/>
      <c r="G15" s="151"/>
      <c r="H15" s="36" t="s">
        <v>44</v>
      </c>
      <c r="I15" s="36" t="s">
        <v>45</v>
      </c>
      <c r="J15" s="39" t="s">
        <v>46</v>
      </c>
      <c r="K15" s="163" t="s">
        <v>16</v>
      </c>
      <c r="L15" s="150"/>
      <c r="M15" s="151"/>
      <c r="N15" s="161" t="s">
        <v>47</v>
      </c>
      <c r="O15" s="150"/>
      <c r="P15" s="151"/>
    </row>
    <row r="16" spans="1:16" x14ac:dyDescent="0.7">
      <c r="A16" s="159" t="s">
        <v>18</v>
      </c>
      <c r="B16" s="150"/>
      <c r="C16" s="151"/>
      <c r="E16" s="159" t="s">
        <v>18</v>
      </c>
      <c r="F16" s="150"/>
      <c r="G16" s="151"/>
      <c r="H16" s="33" t="s">
        <v>18</v>
      </c>
      <c r="I16" s="33" t="s">
        <v>48</v>
      </c>
      <c r="J16" s="38" t="s">
        <v>49</v>
      </c>
      <c r="K16" s="160">
        <v>11041000</v>
      </c>
      <c r="L16" s="150"/>
      <c r="M16" s="151"/>
      <c r="N16" s="159" t="s">
        <v>48</v>
      </c>
      <c r="O16" s="150"/>
      <c r="P16" s="151"/>
    </row>
    <row r="17" spans="1:16" x14ac:dyDescent="0.7">
      <c r="A17" s="159" t="s">
        <v>18</v>
      </c>
      <c r="B17" s="150"/>
      <c r="C17" s="151"/>
      <c r="E17" s="159" t="s">
        <v>18</v>
      </c>
      <c r="F17" s="150"/>
      <c r="G17" s="151"/>
      <c r="H17" s="33" t="s">
        <v>18</v>
      </c>
      <c r="I17" s="33" t="s">
        <v>51</v>
      </c>
      <c r="J17" s="38" t="s">
        <v>52</v>
      </c>
      <c r="K17" s="160" t="s">
        <v>53</v>
      </c>
      <c r="L17" s="150"/>
      <c r="M17" s="151"/>
      <c r="N17" s="159" t="s">
        <v>18</v>
      </c>
      <c r="O17" s="150"/>
      <c r="P17" s="151"/>
    </row>
    <row r="18" spans="1:16" x14ac:dyDescent="0.7">
      <c r="A18" s="159" t="s">
        <v>18</v>
      </c>
      <c r="B18" s="150"/>
      <c r="C18" s="151"/>
      <c r="E18" s="159" t="s">
        <v>18</v>
      </c>
      <c r="F18" s="150"/>
      <c r="G18" s="151"/>
      <c r="H18" s="33" t="s">
        <v>18</v>
      </c>
      <c r="I18" s="33" t="s">
        <v>54</v>
      </c>
      <c r="J18" s="38" t="s">
        <v>55</v>
      </c>
      <c r="K18" s="160" t="s">
        <v>56</v>
      </c>
      <c r="L18" s="150"/>
      <c r="M18" s="151"/>
      <c r="N18" s="159" t="s">
        <v>57</v>
      </c>
      <c r="O18" s="150"/>
      <c r="P18" s="151"/>
    </row>
    <row r="19" spans="1:16" x14ac:dyDescent="0.7">
      <c r="A19" s="159" t="s">
        <v>18</v>
      </c>
      <c r="B19" s="150"/>
      <c r="C19" s="151"/>
      <c r="E19" s="159" t="s">
        <v>18</v>
      </c>
      <c r="F19" s="150"/>
      <c r="G19" s="151"/>
      <c r="H19" s="33" t="s">
        <v>18</v>
      </c>
      <c r="I19" s="33" t="s">
        <v>58</v>
      </c>
      <c r="J19" s="38" t="s">
        <v>59</v>
      </c>
      <c r="K19" s="160" t="s">
        <v>60</v>
      </c>
      <c r="L19" s="150"/>
      <c r="M19" s="151"/>
      <c r="N19" s="159" t="s">
        <v>58</v>
      </c>
      <c r="O19" s="150"/>
      <c r="P19" s="151"/>
    </row>
    <row r="20" spans="1:16" x14ac:dyDescent="0.7">
      <c r="A20" s="159" t="s">
        <v>18</v>
      </c>
      <c r="B20" s="150"/>
      <c r="C20" s="151"/>
      <c r="E20" s="159" t="s">
        <v>18</v>
      </c>
      <c r="F20" s="150"/>
      <c r="G20" s="151"/>
      <c r="H20" s="33" t="s">
        <v>18</v>
      </c>
      <c r="I20" s="33" t="s">
        <v>61</v>
      </c>
      <c r="J20" s="38" t="s">
        <v>62</v>
      </c>
      <c r="K20" s="160" t="s">
        <v>63</v>
      </c>
      <c r="L20" s="150"/>
      <c r="M20" s="151"/>
      <c r="N20" s="159" t="s">
        <v>64</v>
      </c>
      <c r="O20" s="150"/>
      <c r="P20" s="151"/>
    </row>
    <row r="21" spans="1:16" x14ac:dyDescent="0.7">
      <c r="A21" s="159" t="s">
        <v>18</v>
      </c>
      <c r="B21" s="150"/>
      <c r="C21" s="151"/>
      <c r="E21" s="159" t="s">
        <v>18</v>
      </c>
      <c r="F21" s="150"/>
      <c r="G21" s="151"/>
      <c r="H21" s="33" t="s">
        <v>18</v>
      </c>
      <c r="I21" s="33" t="s">
        <v>65</v>
      </c>
      <c r="J21" s="38" t="s">
        <v>66</v>
      </c>
      <c r="K21" s="160" t="s">
        <v>67</v>
      </c>
      <c r="L21" s="150"/>
      <c r="M21" s="151"/>
      <c r="N21" s="159" t="s">
        <v>68</v>
      </c>
      <c r="O21" s="150"/>
      <c r="P21" s="151"/>
    </row>
    <row r="22" spans="1:16" x14ac:dyDescent="0.7">
      <c r="A22" s="159" t="s">
        <v>18</v>
      </c>
      <c r="B22" s="150"/>
      <c r="C22" s="151"/>
      <c r="E22" s="159" t="s">
        <v>18</v>
      </c>
      <c r="F22" s="150"/>
      <c r="G22" s="151"/>
      <c r="H22" s="33" t="s">
        <v>18</v>
      </c>
      <c r="I22" s="33" t="s">
        <v>69</v>
      </c>
      <c r="J22" s="38" t="s">
        <v>70</v>
      </c>
      <c r="K22" s="160" t="s">
        <v>71</v>
      </c>
      <c r="L22" s="150"/>
      <c r="M22" s="151"/>
      <c r="N22" s="159" t="s">
        <v>18</v>
      </c>
      <c r="O22" s="150"/>
      <c r="P22" s="151"/>
    </row>
    <row r="23" spans="1:16" x14ac:dyDescent="0.7">
      <c r="A23" s="159" t="s">
        <v>18</v>
      </c>
      <c r="B23" s="150"/>
      <c r="C23" s="151"/>
      <c r="E23" s="159" t="s">
        <v>18</v>
      </c>
      <c r="F23" s="150"/>
      <c r="G23" s="151"/>
      <c r="H23" s="33" t="s">
        <v>18</v>
      </c>
      <c r="I23" s="33" t="s">
        <v>72</v>
      </c>
      <c r="J23" s="38" t="s">
        <v>73</v>
      </c>
      <c r="K23" s="160">
        <v>21040099</v>
      </c>
      <c r="L23" s="150"/>
      <c r="M23" s="151"/>
      <c r="N23" s="159" t="s">
        <v>75</v>
      </c>
      <c r="O23" s="150"/>
      <c r="P23" s="151"/>
    </row>
    <row r="24" spans="1:16" x14ac:dyDescent="0.7">
      <c r="A24" s="159" t="s">
        <v>18</v>
      </c>
      <c r="B24" s="150"/>
      <c r="C24" s="151"/>
      <c r="E24" s="159" t="s">
        <v>18</v>
      </c>
      <c r="F24" s="150"/>
      <c r="G24" s="151"/>
      <c r="H24" s="33" t="s">
        <v>18</v>
      </c>
      <c r="I24" s="33" t="s">
        <v>76</v>
      </c>
      <c r="J24" s="38" t="s">
        <v>77</v>
      </c>
      <c r="K24" s="160" t="s">
        <v>78</v>
      </c>
      <c r="L24" s="150"/>
      <c r="M24" s="151"/>
      <c r="N24" s="159" t="s">
        <v>79</v>
      </c>
      <c r="O24" s="150"/>
      <c r="P24" s="151"/>
    </row>
    <row r="25" spans="1:16" x14ac:dyDescent="0.7">
      <c r="A25" s="161" t="s">
        <v>18</v>
      </c>
      <c r="B25" s="150"/>
      <c r="C25" s="151"/>
      <c r="E25" s="161" t="s">
        <v>18</v>
      </c>
      <c r="F25" s="150"/>
      <c r="G25" s="151"/>
      <c r="H25" s="36" t="s">
        <v>18</v>
      </c>
      <c r="I25" s="36" t="s">
        <v>80</v>
      </c>
      <c r="J25" s="39" t="s">
        <v>46</v>
      </c>
      <c r="K25" s="163" t="s">
        <v>16</v>
      </c>
      <c r="L25" s="150"/>
      <c r="M25" s="151"/>
      <c r="N25" s="161" t="s">
        <v>81</v>
      </c>
      <c r="O25" s="150"/>
      <c r="P25" s="151"/>
    </row>
    <row r="26" spans="1:16" x14ac:dyDescent="0.7">
      <c r="A26" s="164" t="s">
        <v>44</v>
      </c>
      <c r="B26" s="165"/>
      <c r="C26" s="166"/>
      <c r="E26" s="164" t="s">
        <v>18</v>
      </c>
      <c r="F26" s="165"/>
      <c r="G26" s="166"/>
      <c r="H26" s="40" t="s">
        <v>44</v>
      </c>
      <c r="I26" s="40" t="s">
        <v>82</v>
      </c>
      <c r="J26" s="41" t="s">
        <v>83</v>
      </c>
      <c r="K26" s="167" t="s">
        <v>16</v>
      </c>
      <c r="L26" s="165"/>
      <c r="M26" s="166"/>
      <c r="N26" s="164" t="s">
        <v>84</v>
      </c>
      <c r="O26" s="165"/>
      <c r="P26" s="166"/>
    </row>
    <row r="27" spans="1:16" x14ac:dyDescent="0.7">
      <c r="A27" s="161" t="s">
        <v>11</v>
      </c>
      <c r="B27" s="150"/>
      <c r="C27" s="151"/>
      <c r="E27" s="161" t="s">
        <v>11</v>
      </c>
      <c r="F27" s="150"/>
      <c r="G27" s="151"/>
      <c r="H27" s="36" t="s">
        <v>11</v>
      </c>
      <c r="I27" s="36" t="s">
        <v>11</v>
      </c>
      <c r="J27" s="37" t="s">
        <v>85</v>
      </c>
      <c r="K27" s="162"/>
      <c r="L27" s="150"/>
      <c r="M27" s="151"/>
      <c r="N27" s="161" t="s">
        <v>11</v>
      </c>
      <c r="O27" s="150"/>
      <c r="P27" s="151"/>
    </row>
    <row r="28" spans="1:16" x14ac:dyDescent="0.7">
      <c r="A28" s="159" t="s">
        <v>86</v>
      </c>
      <c r="B28" s="150"/>
      <c r="C28" s="151"/>
      <c r="E28" s="159" t="s">
        <v>18</v>
      </c>
      <c r="F28" s="150"/>
      <c r="G28" s="151"/>
      <c r="H28" s="33" t="s">
        <v>86</v>
      </c>
      <c r="I28" s="33" t="s">
        <v>87</v>
      </c>
      <c r="J28" s="38" t="s">
        <v>88</v>
      </c>
      <c r="K28" s="160" t="s">
        <v>89</v>
      </c>
      <c r="L28" s="150"/>
      <c r="M28" s="151"/>
      <c r="N28" s="159" t="s">
        <v>90</v>
      </c>
      <c r="O28" s="150"/>
      <c r="P28" s="151"/>
    </row>
    <row r="29" spans="1:16" x14ac:dyDescent="0.7">
      <c r="A29" s="159" t="s">
        <v>91</v>
      </c>
      <c r="B29" s="150"/>
      <c r="C29" s="151"/>
      <c r="E29" s="159" t="s">
        <v>18</v>
      </c>
      <c r="F29" s="150"/>
      <c r="G29" s="151"/>
      <c r="H29" s="33" t="s">
        <v>91</v>
      </c>
      <c r="I29" s="33" t="s">
        <v>92</v>
      </c>
      <c r="J29" s="38" t="s">
        <v>93</v>
      </c>
      <c r="K29" s="160" t="s">
        <v>94</v>
      </c>
      <c r="L29" s="150"/>
      <c r="M29" s="151"/>
      <c r="N29" s="159" t="s">
        <v>95</v>
      </c>
      <c r="O29" s="150"/>
      <c r="P29" s="151"/>
    </row>
    <row r="30" spans="1:16" x14ac:dyDescent="0.7">
      <c r="A30" s="159" t="s">
        <v>96</v>
      </c>
      <c r="B30" s="150"/>
      <c r="C30" s="151"/>
      <c r="E30" s="159" t="s">
        <v>18</v>
      </c>
      <c r="F30" s="150"/>
      <c r="G30" s="151"/>
      <c r="H30" s="33" t="s">
        <v>96</v>
      </c>
      <c r="I30" s="33" t="s">
        <v>97</v>
      </c>
      <c r="J30" s="38" t="s">
        <v>98</v>
      </c>
      <c r="K30" s="160" t="s">
        <v>99</v>
      </c>
      <c r="L30" s="150"/>
      <c r="M30" s="151"/>
      <c r="N30" s="159" t="s">
        <v>100</v>
      </c>
      <c r="O30" s="150"/>
      <c r="P30" s="151"/>
    </row>
    <row r="31" spans="1:16" x14ac:dyDescent="0.7">
      <c r="A31" s="159" t="s">
        <v>101</v>
      </c>
      <c r="B31" s="150"/>
      <c r="C31" s="151"/>
      <c r="E31" s="159" t="s">
        <v>18</v>
      </c>
      <c r="F31" s="150"/>
      <c r="G31" s="151"/>
      <c r="H31" s="33" t="s">
        <v>101</v>
      </c>
      <c r="I31" s="33" t="s">
        <v>102</v>
      </c>
      <c r="J31" s="38" t="s">
        <v>103</v>
      </c>
      <c r="K31" s="160" t="s">
        <v>104</v>
      </c>
      <c r="L31" s="150"/>
      <c r="M31" s="151"/>
      <c r="N31" s="159" t="s">
        <v>105</v>
      </c>
      <c r="O31" s="150"/>
      <c r="P31" s="151"/>
    </row>
    <row r="32" spans="1:16" x14ac:dyDescent="0.7">
      <c r="A32" s="159" t="s">
        <v>106</v>
      </c>
      <c r="B32" s="150"/>
      <c r="C32" s="151"/>
      <c r="E32" s="159" t="s">
        <v>18</v>
      </c>
      <c r="F32" s="150"/>
      <c r="G32" s="151"/>
      <c r="H32" s="33" t="s">
        <v>106</v>
      </c>
      <c r="I32" s="33" t="s">
        <v>107</v>
      </c>
      <c r="J32" s="38" t="s">
        <v>108</v>
      </c>
      <c r="K32" s="160" t="s">
        <v>109</v>
      </c>
      <c r="L32" s="150"/>
      <c r="M32" s="151"/>
      <c r="N32" s="159" t="s">
        <v>110</v>
      </c>
      <c r="O32" s="150"/>
      <c r="P32" s="151"/>
    </row>
    <row r="33" spans="1:16" x14ac:dyDescent="0.7">
      <c r="A33" s="159" t="s">
        <v>111</v>
      </c>
      <c r="B33" s="150"/>
      <c r="C33" s="151"/>
      <c r="E33" s="159" t="s">
        <v>18</v>
      </c>
      <c r="F33" s="150"/>
      <c r="G33" s="151"/>
      <c r="H33" s="33" t="s">
        <v>111</v>
      </c>
      <c r="I33" s="33" t="s">
        <v>112</v>
      </c>
      <c r="J33" s="38" t="s">
        <v>113</v>
      </c>
      <c r="K33" s="160" t="s">
        <v>114</v>
      </c>
      <c r="L33" s="150"/>
      <c r="M33" s="151"/>
      <c r="N33" s="159" t="s">
        <v>115</v>
      </c>
      <c r="O33" s="150"/>
      <c r="P33" s="151"/>
    </row>
    <row r="34" spans="1:16" x14ac:dyDescent="0.7">
      <c r="A34" s="159" t="s">
        <v>116</v>
      </c>
      <c r="B34" s="150"/>
      <c r="C34" s="151"/>
      <c r="E34" s="159" t="s">
        <v>18</v>
      </c>
      <c r="F34" s="150"/>
      <c r="G34" s="151"/>
      <c r="H34" s="33" t="s">
        <v>116</v>
      </c>
      <c r="I34" s="33" t="s">
        <v>117</v>
      </c>
      <c r="J34" s="38" t="s">
        <v>118</v>
      </c>
      <c r="K34" s="160" t="s">
        <v>119</v>
      </c>
      <c r="L34" s="150"/>
      <c r="M34" s="151"/>
      <c r="N34" s="159" t="s">
        <v>120</v>
      </c>
      <c r="O34" s="150"/>
      <c r="P34" s="151"/>
    </row>
    <row r="35" spans="1:16" x14ac:dyDescent="0.7">
      <c r="A35" s="159" t="s">
        <v>121</v>
      </c>
      <c r="B35" s="150"/>
      <c r="C35" s="151"/>
      <c r="E35" s="159" t="s">
        <v>18</v>
      </c>
      <c r="F35" s="150"/>
      <c r="G35" s="151"/>
      <c r="H35" s="33" t="s">
        <v>121</v>
      </c>
      <c r="I35" s="33" t="s">
        <v>18</v>
      </c>
      <c r="J35" s="38" t="s">
        <v>122</v>
      </c>
      <c r="K35" s="160" t="s">
        <v>123</v>
      </c>
      <c r="L35" s="150"/>
      <c r="M35" s="151"/>
      <c r="N35" s="159" t="s">
        <v>18</v>
      </c>
      <c r="O35" s="150"/>
      <c r="P35" s="151"/>
    </row>
    <row r="36" spans="1:16" x14ac:dyDescent="0.7">
      <c r="A36" s="159" t="s">
        <v>124</v>
      </c>
      <c r="B36" s="150"/>
      <c r="C36" s="151"/>
      <c r="E36" s="159" t="s">
        <v>18</v>
      </c>
      <c r="F36" s="150"/>
      <c r="G36" s="151"/>
      <c r="H36" s="33" t="s">
        <v>124</v>
      </c>
      <c r="I36" s="33" t="s">
        <v>18</v>
      </c>
      <c r="J36" s="38" t="s">
        <v>125</v>
      </c>
      <c r="K36" s="160" t="s">
        <v>126</v>
      </c>
      <c r="L36" s="150"/>
      <c r="M36" s="151"/>
      <c r="N36" s="159" t="s">
        <v>18</v>
      </c>
      <c r="O36" s="150"/>
      <c r="P36" s="151"/>
    </row>
    <row r="37" spans="1:16" x14ac:dyDescent="0.7">
      <c r="A37" s="159" t="s">
        <v>127</v>
      </c>
      <c r="B37" s="150"/>
      <c r="C37" s="151"/>
      <c r="E37" s="159" t="s">
        <v>18</v>
      </c>
      <c r="F37" s="150"/>
      <c r="G37" s="151"/>
      <c r="H37" s="33" t="s">
        <v>127</v>
      </c>
      <c r="I37" s="33" t="s">
        <v>18</v>
      </c>
      <c r="J37" s="38" t="s">
        <v>128</v>
      </c>
      <c r="K37" s="160" t="s">
        <v>129</v>
      </c>
      <c r="L37" s="150"/>
      <c r="M37" s="151"/>
      <c r="N37" s="159" t="s">
        <v>18</v>
      </c>
      <c r="O37" s="150"/>
      <c r="P37" s="151"/>
    </row>
    <row r="38" spans="1:16" x14ac:dyDescent="0.7">
      <c r="A38" s="159" t="s">
        <v>130</v>
      </c>
      <c r="B38" s="150"/>
      <c r="C38" s="151"/>
      <c r="E38" s="159" t="s">
        <v>18</v>
      </c>
      <c r="F38" s="150"/>
      <c r="G38" s="151"/>
      <c r="H38" s="33" t="s">
        <v>130</v>
      </c>
      <c r="I38" s="33" t="s">
        <v>131</v>
      </c>
      <c r="J38" s="38" t="s">
        <v>132</v>
      </c>
      <c r="K38" s="160" t="s">
        <v>133</v>
      </c>
      <c r="L38" s="150"/>
      <c r="M38" s="151"/>
      <c r="N38" s="159" t="s">
        <v>18</v>
      </c>
      <c r="O38" s="150"/>
      <c r="P38" s="151"/>
    </row>
    <row r="39" spans="1:16" x14ac:dyDescent="0.7">
      <c r="A39" s="161" t="s">
        <v>44</v>
      </c>
      <c r="B39" s="150"/>
      <c r="C39" s="151"/>
      <c r="E39" s="161" t="s">
        <v>18</v>
      </c>
      <c r="F39" s="150"/>
      <c r="G39" s="151"/>
      <c r="H39" s="36" t="s">
        <v>44</v>
      </c>
      <c r="I39" s="36" t="s">
        <v>134</v>
      </c>
      <c r="J39" s="39" t="s">
        <v>46</v>
      </c>
      <c r="K39" s="163" t="s">
        <v>16</v>
      </c>
      <c r="L39" s="150"/>
      <c r="M39" s="151"/>
      <c r="N39" s="161" t="s">
        <v>135</v>
      </c>
      <c r="O39" s="150"/>
      <c r="P39" s="151"/>
    </row>
    <row r="40" spans="1:16" x14ac:dyDescent="0.7">
      <c r="A40" s="159" t="s">
        <v>18</v>
      </c>
      <c r="B40" s="150"/>
      <c r="C40" s="151"/>
      <c r="E40" s="159" t="s">
        <v>18</v>
      </c>
      <c r="F40" s="150"/>
      <c r="G40" s="151"/>
      <c r="H40" s="33" t="s">
        <v>18</v>
      </c>
      <c r="I40" s="33" t="s">
        <v>48</v>
      </c>
      <c r="J40" s="38" t="s">
        <v>49</v>
      </c>
      <c r="K40" s="160" t="s">
        <v>50</v>
      </c>
      <c r="L40" s="150"/>
      <c r="M40" s="151"/>
      <c r="N40" s="159" t="s">
        <v>48</v>
      </c>
      <c r="O40" s="150"/>
      <c r="P40" s="151"/>
    </row>
    <row r="41" spans="1:16" x14ac:dyDescent="0.7">
      <c r="A41" s="159" t="s">
        <v>18</v>
      </c>
      <c r="B41" s="150"/>
      <c r="C41" s="151"/>
      <c r="E41" s="159" t="s">
        <v>18</v>
      </c>
      <c r="F41" s="150"/>
      <c r="G41" s="151"/>
      <c r="H41" s="33" t="s">
        <v>18</v>
      </c>
      <c r="I41" s="33" t="s">
        <v>136</v>
      </c>
      <c r="J41" s="38" t="s">
        <v>137</v>
      </c>
      <c r="K41" s="160" t="s">
        <v>138</v>
      </c>
      <c r="L41" s="150"/>
      <c r="M41" s="151"/>
      <c r="N41" s="159" t="s">
        <v>18</v>
      </c>
      <c r="O41" s="150"/>
      <c r="P41" s="151"/>
    </row>
    <row r="42" spans="1:16" x14ac:dyDescent="0.7">
      <c r="A42" s="159" t="s">
        <v>18</v>
      </c>
      <c r="B42" s="150"/>
      <c r="C42" s="151"/>
      <c r="E42" s="159" t="s">
        <v>18</v>
      </c>
      <c r="F42" s="150"/>
      <c r="G42" s="151"/>
      <c r="H42" s="33" t="s">
        <v>18</v>
      </c>
      <c r="I42" s="33" t="s">
        <v>139</v>
      </c>
      <c r="J42" s="38" t="s">
        <v>140</v>
      </c>
      <c r="K42" s="160" t="s">
        <v>141</v>
      </c>
      <c r="L42" s="150"/>
      <c r="M42" s="151"/>
      <c r="N42" s="159" t="s">
        <v>18</v>
      </c>
      <c r="O42" s="150"/>
      <c r="P42" s="151"/>
    </row>
    <row r="43" spans="1:16" x14ac:dyDescent="0.7">
      <c r="A43" s="159" t="s">
        <v>18</v>
      </c>
      <c r="B43" s="150"/>
      <c r="C43" s="151"/>
      <c r="E43" s="159" t="s">
        <v>18</v>
      </c>
      <c r="F43" s="150"/>
      <c r="G43" s="151"/>
      <c r="H43" s="33" t="s">
        <v>18</v>
      </c>
      <c r="I43" s="33" t="s">
        <v>142</v>
      </c>
      <c r="J43" s="38" t="s">
        <v>55</v>
      </c>
      <c r="K43" s="160" t="s">
        <v>56</v>
      </c>
      <c r="L43" s="150"/>
      <c r="M43" s="151"/>
      <c r="N43" s="159" t="s">
        <v>143</v>
      </c>
      <c r="O43" s="150"/>
      <c r="P43" s="151"/>
    </row>
    <row r="44" spans="1:16" x14ac:dyDescent="0.7">
      <c r="A44" s="159" t="s">
        <v>18</v>
      </c>
      <c r="B44" s="150"/>
      <c r="C44" s="151"/>
      <c r="E44" s="159" t="s">
        <v>18</v>
      </c>
      <c r="F44" s="150"/>
      <c r="G44" s="151"/>
      <c r="H44" s="33" t="s">
        <v>18</v>
      </c>
      <c r="I44" s="33" t="s">
        <v>144</v>
      </c>
      <c r="J44" s="38" t="s">
        <v>59</v>
      </c>
      <c r="K44" s="160" t="s">
        <v>60</v>
      </c>
      <c r="L44" s="150"/>
      <c r="M44" s="151"/>
      <c r="N44" s="159" t="s">
        <v>18</v>
      </c>
      <c r="O44" s="150"/>
      <c r="P44" s="151"/>
    </row>
    <row r="45" spans="1:16" x14ac:dyDescent="0.7">
      <c r="A45" s="159" t="s">
        <v>18</v>
      </c>
      <c r="B45" s="150"/>
      <c r="C45" s="151"/>
      <c r="E45" s="159" t="s">
        <v>18</v>
      </c>
      <c r="F45" s="150"/>
      <c r="G45" s="151"/>
      <c r="H45" s="33" t="s">
        <v>18</v>
      </c>
      <c r="I45" s="33" t="s">
        <v>145</v>
      </c>
      <c r="J45" s="38" t="s">
        <v>62</v>
      </c>
      <c r="K45" s="160" t="s">
        <v>63</v>
      </c>
      <c r="L45" s="150"/>
      <c r="M45" s="151"/>
      <c r="N45" s="159" t="s">
        <v>146</v>
      </c>
      <c r="O45" s="150"/>
      <c r="P45" s="151"/>
    </row>
    <row r="46" spans="1:16" x14ac:dyDescent="0.7">
      <c r="A46" s="159" t="s">
        <v>18</v>
      </c>
      <c r="B46" s="150"/>
      <c r="C46" s="151"/>
      <c r="E46" s="159" t="s">
        <v>18</v>
      </c>
      <c r="F46" s="150"/>
      <c r="G46" s="151"/>
      <c r="H46" s="33" t="s">
        <v>18</v>
      </c>
      <c r="I46" s="33" t="s">
        <v>147</v>
      </c>
      <c r="J46" s="38" t="s">
        <v>148</v>
      </c>
      <c r="K46" s="160" t="s">
        <v>149</v>
      </c>
      <c r="L46" s="150"/>
      <c r="M46" s="151"/>
      <c r="N46" s="159" t="s">
        <v>18</v>
      </c>
      <c r="O46" s="150"/>
      <c r="P46" s="151"/>
    </row>
    <row r="47" spans="1:16" x14ac:dyDescent="0.7">
      <c r="A47" s="159" t="s">
        <v>18</v>
      </c>
      <c r="B47" s="150"/>
      <c r="C47" s="151"/>
      <c r="E47" s="159" t="s">
        <v>18</v>
      </c>
      <c r="F47" s="150"/>
      <c r="G47" s="151"/>
      <c r="H47" s="33" t="s">
        <v>18</v>
      </c>
      <c r="I47" s="33" t="s">
        <v>65</v>
      </c>
      <c r="J47" s="38" t="s">
        <v>66</v>
      </c>
      <c r="K47" s="160" t="s">
        <v>67</v>
      </c>
      <c r="L47" s="150"/>
      <c r="M47" s="151"/>
      <c r="N47" s="159" t="s">
        <v>68</v>
      </c>
      <c r="O47" s="150"/>
      <c r="P47" s="151"/>
    </row>
    <row r="48" spans="1:16" x14ac:dyDescent="0.7">
      <c r="A48" s="159" t="s">
        <v>18</v>
      </c>
      <c r="B48" s="150"/>
      <c r="C48" s="151"/>
      <c r="E48" s="159" t="s">
        <v>18</v>
      </c>
      <c r="F48" s="150"/>
      <c r="G48" s="151"/>
      <c r="H48" s="33" t="s">
        <v>18</v>
      </c>
      <c r="I48" s="33" t="s">
        <v>150</v>
      </c>
      <c r="J48" s="38" t="s">
        <v>73</v>
      </c>
      <c r="K48" s="160" t="s">
        <v>74</v>
      </c>
      <c r="L48" s="150"/>
      <c r="M48" s="151"/>
      <c r="N48" s="159" t="s">
        <v>75</v>
      </c>
      <c r="O48" s="150"/>
      <c r="P48" s="151"/>
    </row>
    <row r="49" spans="1:16" x14ac:dyDescent="0.7">
      <c r="A49" s="161" t="s">
        <v>18</v>
      </c>
      <c r="B49" s="150"/>
      <c r="C49" s="151"/>
      <c r="E49" s="161" t="s">
        <v>18</v>
      </c>
      <c r="F49" s="150"/>
      <c r="G49" s="151"/>
      <c r="H49" s="36" t="s">
        <v>18</v>
      </c>
      <c r="I49" s="36" t="s">
        <v>151</v>
      </c>
      <c r="J49" s="39" t="s">
        <v>46</v>
      </c>
      <c r="K49" s="163" t="s">
        <v>16</v>
      </c>
      <c r="L49" s="150"/>
      <c r="M49" s="151"/>
      <c r="N49" s="161" t="s">
        <v>152</v>
      </c>
      <c r="O49" s="150"/>
      <c r="P49" s="151"/>
    </row>
    <row r="50" spans="1:16" x14ac:dyDescent="0.7">
      <c r="A50" s="173" t="s">
        <v>44</v>
      </c>
      <c r="B50" s="165"/>
      <c r="C50" s="166"/>
      <c r="E50" s="173" t="s">
        <v>18</v>
      </c>
      <c r="F50" s="165"/>
      <c r="G50" s="166"/>
      <c r="H50" s="42" t="s">
        <v>44</v>
      </c>
      <c r="I50" s="42" t="s">
        <v>153</v>
      </c>
      <c r="J50" s="43" t="s">
        <v>154</v>
      </c>
      <c r="K50" s="174" t="s">
        <v>16</v>
      </c>
      <c r="L50" s="165"/>
      <c r="M50" s="166"/>
      <c r="N50" s="173" t="s">
        <v>155</v>
      </c>
      <c r="O50" s="165"/>
      <c r="P50" s="166"/>
    </row>
    <row r="51" spans="1:16" x14ac:dyDescent="0.7">
      <c r="A51" s="161" t="s">
        <v>18</v>
      </c>
      <c r="B51" s="150"/>
      <c r="C51" s="151"/>
      <c r="E51" s="161" t="s">
        <v>18</v>
      </c>
      <c r="F51" s="150"/>
      <c r="G51" s="151"/>
      <c r="H51" s="36" t="s">
        <v>18</v>
      </c>
      <c r="I51" s="36" t="s">
        <v>156</v>
      </c>
      <c r="J51" s="39" t="s">
        <v>157</v>
      </c>
      <c r="K51" s="163" t="s">
        <v>16</v>
      </c>
      <c r="L51" s="150"/>
      <c r="M51" s="151"/>
      <c r="N51" s="161" t="s">
        <v>158</v>
      </c>
      <c r="O51" s="150"/>
      <c r="P51" s="151"/>
    </row>
    <row r="52" spans="1:16" x14ac:dyDescent="0.7">
      <c r="A52" s="170" t="s">
        <v>11</v>
      </c>
      <c r="B52" s="150"/>
      <c r="C52" s="150"/>
      <c r="E52" s="171" t="s">
        <v>11</v>
      </c>
      <c r="F52" s="150"/>
      <c r="G52" s="150"/>
      <c r="H52" s="44" t="s">
        <v>11</v>
      </c>
      <c r="I52" s="44" t="s">
        <v>159</v>
      </c>
      <c r="J52" s="36" t="s">
        <v>160</v>
      </c>
      <c r="K52" s="127" t="s">
        <v>11</v>
      </c>
      <c r="L52" s="150"/>
      <c r="M52" s="151"/>
      <c r="N52" s="161" t="s">
        <v>159</v>
      </c>
      <c r="O52" s="150"/>
      <c r="P52" s="151"/>
    </row>
    <row r="53" spans="1:16" ht="15.95" customHeight="1" x14ac:dyDescent="0.7"/>
    <row r="54" spans="1:16" ht="19.7" customHeight="1" x14ac:dyDescent="0.7">
      <c r="B54" s="172"/>
      <c r="C54" s="169"/>
    </row>
    <row r="55" spans="1:16" ht="0.6" customHeight="1" x14ac:dyDescent="0.7"/>
    <row r="56" spans="1:16" ht="19.7" customHeight="1" x14ac:dyDescent="0.7">
      <c r="C56" s="168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16" ht="0" hidden="1" customHeight="1" x14ac:dyDescent="0.7"/>
  </sheetData>
  <mergeCells count="201">
    <mergeCell ref="C56:L56"/>
    <mergeCell ref="A52:C52"/>
    <mergeCell ref="E52:G52"/>
    <mergeCell ref="K52:M52"/>
    <mergeCell ref="N52:P52"/>
    <mergeCell ref="B54:C54"/>
    <mergeCell ref="A50:C50"/>
    <mergeCell ref="E50:G50"/>
    <mergeCell ref="K50:M50"/>
    <mergeCell ref="N50:P50"/>
    <mergeCell ref="A51:C51"/>
    <mergeCell ref="E51:G51"/>
    <mergeCell ref="K51:M51"/>
    <mergeCell ref="N51:P51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12:C12"/>
    <mergeCell ref="E12:G12"/>
    <mergeCell ref="K12:M12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8:C8"/>
    <mergeCell ref="E8:G8"/>
    <mergeCell ref="K8:M8"/>
    <mergeCell ref="N8:P8"/>
    <mergeCell ref="A9:C9"/>
    <mergeCell ref="E9:G9"/>
    <mergeCell ref="K9:M9"/>
    <mergeCell ref="N9:P9"/>
    <mergeCell ref="A6:C6"/>
    <mergeCell ref="E6:G6"/>
    <mergeCell ref="K6:M6"/>
    <mergeCell ref="N6:P6"/>
    <mergeCell ref="A7:C7"/>
    <mergeCell ref="E7:G7"/>
    <mergeCell ref="K7:M7"/>
    <mergeCell ref="N7:P7"/>
    <mergeCell ref="N4:P4"/>
    <mergeCell ref="A5:C5"/>
    <mergeCell ref="E5:G5"/>
    <mergeCell ref="K5:M5"/>
    <mergeCell ref="N5:P5"/>
    <mergeCell ref="A1:E1"/>
    <mergeCell ref="G1:K1"/>
    <mergeCell ref="G2:K2"/>
    <mergeCell ref="G3:K3"/>
    <mergeCell ref="A4:I4"/>
    <mergeCell ref="K4:M4"/>
  </mergeCells>
  <pageMargins left="0.19685039370078741" right="0.19685039370078741" top="0.15748031496062992" bottom="0.15748031496062992" header="0.19685039370078741" footer="0.23622047244094491"/>
  <pageSetup paperSize="9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showGridLines="0" topLeftCell="I1" zoomScale="150" zoomScaleNormal="150" workbookViewId="0">
      <selection activeCell="L11" sqref="L11"/>
    </sheetView>
  </sheetViews>
  <sheetFormatPr defaultRowHeight="10.5" x14ac:dyDescent="0.15"/>
  <cols>
    <col min="1" max="1" width="0.875" style="25" customWidth="1"/>
    <col min="2" max="2" width="9.375" style="25" customWidth="1"/>
    <col min="3" max="3" width="2.875" style="25" customWidth="1"/>
    <col min="4" max="4" width="0.625" style="25" customWidth="1"/>
    <col min="5" max="5" width="25.25" style="25" customWidth="1"/>
    <col min="6" max="6" width="7.25" style="25" customWidth="1"/>
    <col min="7" max="7" width="6.25" style="25" customWidth="1"/>
    <col min="8" max="8" width="5.25" style="25" customWidth="1"/>
    <col min="9" max="17" width="11.625" style="25" customWidth="1"/>
    <col min="18" max="16384" width="9" style="25"/>
  </cols>
  <sheetData>
    <row r="1" spans="1:17" ht="5.25" customHeight="1" x14ac:dyDescent="0.15">
      <c r="B1" s="194"/>
      <c r="C1" s="194"/>
      <c r="D1" s="194"/>
      <c r="E1" s="194"/>
      <c r="F1" s="194"/>
    </row>
    <row r="2" spans="1:17" ht="15.75" customHeight="1" x14ac:dyDescent="0.15">
      <c r="A2" s="178" t="s">
        <v>0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</row>
    <row r="3" spans="1:17" ht="15.75" customHeight="1" x14ac:dyDescent="0.15">
      <c r="A3" s="178" t="s">
        <v>401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</row>
    <row r="4" spans="1:17" ht="15.75" customHeight="1" x14ac:dyDescent="0.15">
      <c r="A4" s="178" t="s">
        <v>384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</row>
    <row r="5" spans="1:17" ht="7.5" customHeight="1" x14ac:dyDescent="0.15"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7" s="50" customFormat="1" ht="50.25" customHeight="1" x14ac:dyDescent="0.2">
      <c r="A6" s="48"/>
      <c r="B6" s="49"/>
      <c r="C6" s="49"/>
      <c r="D6" s="49"/>
      <c r="E6" s="49"/>
      <c r="F6" s="49"/>
      <c r="G6" s="49"/>
      <c r="H6" s="49"/>
      <c r="I6" s="195" t="s">
        <v>382</v>
      </c>
      <c r="J6" s="196"/>
      <c r="K6" s="195" t="s">
        <v>380</v>
      </c>
      <c r="L6" s="196"/>
      <c r="M6" s="47" t="s">
        <v>377</v>
      </c>
      <c r="N6" s="47" t="s">
        <v>376</v>
      </c>
      <c r="O6" s="47" t="s">
        <v>375</v>
      </c>
      <c r="P6" s="47" t="s">
        <v>373</v>
      </c>
      <c r="Q6" s="191" t="s">
        <v>46</v>
      </c>
    </row>
    <row r="7" spans="1:17" s="50" customFormat="1" x14ac:dyDescent="0.2">
      <c r="A7" s="51"/>
      <c r="B7" s="52"/>
      <c r="C7" s="52"/>
      <c r="D7" s="52"/>
      <c r="E7" s="52"/>
      <c r="F7" s="52"/>
      <c r="G7" s="52"/>
      <c r="H7" s="197"/>
      <c r="I7" s="198" t="s">
        <v>372</v>
      </c>
      <c r="J7" s="199"/>
      <c r="K7" s="198" t="s">
        <v>370</v>
      </c>
      <c r="L7" s="199"/>
      <c r="M7" s="46" t="s">
        <v>367</v>
      </c>
      <c r="N7" s="46" t="s">
        <v>366</v>
      </c>
      <c r="O7" s="46" t="s">
        <v>365</v>
      </c>
      <c r="P7" s="46" t="s">
        <v>363</v>
      </c>
      <c r="Q7" s="192"/>
    </row>
    <row r="8" spans="1:17" s="50" customFormat="1" ht="65.25" customHeight="1" x14ac:dyDescent="0.2">
      <c r="A8" s="51"/>
      <c r="B8" s="52"/>
      <c r="C8" s="52"/>
      <c r="D8" s="52"/>
      <c r="E8" s="52"/>
      <c r="F8" s="52"/>
      <c r="G8" s="52"/>
      <c r="H8" s="197"/>
      <c r="I8" s="47" t="s">
        <v>362</v>
      </c>
      <c r="J8" s="47" t="s">
        <v>361</v>
      </c>
      <c r="K8" s="47" t="s">
        <v>359</v>
      </c>
      <c r="L8" s="47" t="s">
        <v>358</v>
      </c>
      <c r="M8" s="47" t="s">
        <v>355</v>
      </c>
      <c r="N8" s="47" t="s">
        <v>353</v>
      </c>
      <c r="O8" s="47" t="s">
        <v>352</v>
      </c>
      <c r="P8" s="47" t="s">
        <v>88</v>
      </c>
      <c r="Q8" s="192"/>
    </row>
    <row r="9" spans="1:17" s="50" customFormat="1" x14ac:dyDescent="0.2">
      <c r="A9" s="53"/>
      <c r="B9" s="54"/>
      <c r="C9" s="54"/>
      <c r="D9" s="54"/>
      <c r="E9" s="54"/>
      <c r="F9" s="54"/>
      <c r="G9" s="54"/>
      <c r="H9" s="54"/>
      <c r="I9" s="46" t="s">
        <v>347</v>
      </c>
      <c r="J9" s="46" t="s">
        <v>346</v>
      </c>
      <c r="K9" s="46" t="s">
        <v>344</v>
      </c>
      <c r="L9" s="46" t="s">
        <v>343</v>
      </c>
      <c r="M9" s="46" t="s">
        <v>340</v>
      </c>
      <c r="N9" s="46" t="s">
        <v>338</v>
      </c>
      <c r="O9" s="46" t="s">
        <v>337</v>
      </c>
      <c r="P9" s="46" t="s">
        <v>333</v>
      </c>
      <c r="Q9" s="193"/>
    </row>
    <row r="10" spans="1:17" s="50" customFormat="1" ht="13.5" customHeight="1" x14ac:dyDescent="0.2">
      <c r="A10" s="55"/>
      <c r="B10" s="200" t="s">
        <v>88</v>
      </c>
      <c r="C10" s="201"/>
      <c r="D10" s="56" t="s">
        <v>11</v>
      </c>
      <c r="E10" s="57" t="s">
        <v>238</v>
      </c>
      <c r="F10" s="58" t="s">
        <v>237</v>
      </c>
      <c r="G10" s="187" t="s">
        <v>388</v>
      </c>
      <c r="H10" s="188"/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7626</v>
      </c>
      <c r="Q10" s="24">
        <v>7626</v>
      </c>
    </row>
    <row r="11" spans="1:17" s="50" customFormat="1" ht="13.5" customHeight="1" x14ac:dyDescent="0.2">
      <c r="A11" s="59"/>
      <c r="B11" s="184"/>
      <c r="C11" s="185"/>
      <c r="D11" s="56" t="s">
        <v>11</v>
      </c>
      <c r="E11" s="57" t="s">
        <v>236</v>
      </c>
      <c r="F11" s="58" t="s">
        <v>235</v>
      </c>
      <c r="G11" s="187" t="s">
        <v>388</v>
      </c>
      <c r="H11" s="188"/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848900</v>
      </c>
      <c r="Q11" s="24">
        <v>848900</v>
      </c>
    </row>
    <row r="12" spans="1:17" s="50" customFormat="1" ht="13.5" customHeight="1" x14ac:dyDescent="0.2">
      <c r="A12" s="59"/>
      <c r="B12" s="184"/>
      <c r="C12" s="185"/>
      <c r="D12" s="56" t="s">
        <v>11</v>
      </c>
      <c r="E12" s="57" t="s">
        <v>234</v>
      </c>
      <c r="F12" s="58" t="s">
        <v>233</v>
      </c>
      <c r="G12" s="187" t="s">
        <v>388</v>
      </c>
      <c r="H12" s="188"/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239200</v>
      </c>
      <c r="Q12" s="24">
        <v>239200</v>
      </c>
    </row>
    <row r="13" spans="1:17" s="50" customFormat="1" ht="13.5" customHeight="1" x14ac:dyDescent="0.2">
      <c r="A13" s="59"/>
      <c r="B13" s="184"/>
      <c r="C13" s="185"/>
      <c r="D13" s="56" t="s">
        <v>11</v>
      </c>
      <c r="E13" s="57" t="s">
        <v>232</v>
      </c>
      <c r="F13" s="58" t="s">
        <v>231</v>
      </c>
      <c r="G13" s="187" t="s">
        <v>388</v>
      </c>
      <c r="H13" s="188"/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2000</v>
      </c>
      <c r="Q13" s="24">
        <v>2000</v>
      </c>
    </row>
    <row r="14" spans="1:17" s="50" customFormat="1" ht="13.5" customHeight="1" x14ac:dyDescent="0.2">
      <c r="A14" s="59"/>
      <c r="B14" s="184"/>
      <c r="C14" s="185"/>
      <c r="D14" s="56" t="s">
        <v>11</v>
      </c>
      <c r="E14" s="57" t="s">
        <v>228</v>
      </c>
      <c r="F14" s="58" t="s">
        <v>227</v>
      </c>
      <c r="G14" s="187" t="s">
        <v>388</v>
      </c>
      <c r="H14" s="188"/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</row>
    <row r="15" spans="1:17" s="50" customFormat="1" ht="36" customHeight="1" x14ac:dyDescent="0.2">
      <c r="A15" s="59"/>
      <c r="B15" s="184"/>
      <c r="C15" s="185"/>
      <c r="D15" s="56" t="s">
        <v>11</v>
      </c>
      <c r="E15" s="57" t="s">
        <v>390</v>
      </c>
      <c r="F15" s="58" t="s">
        <v>389</v>
      </c>
      <c r="G15" s="187" t="s">
        <v>388</v>
      </c>
      <c r="H15" s="188"/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198305</v>
      </c>
      <c r="Q15" s="24">
        <v>198305</v>
      </c>
    </row>
    <row r="16" spans="1:17" s="50" customFormat="1" ht="13.5" customHeight="1" x14ac:dyDescent="0.2">
      <c r="A16" s="59"/>
      <c r="B16" s="184"/>
      <c r="C16" s="185"/>
      <c r="D16" s="189" t="s">
        <v>226</v>
      </c>
      <c r="E16" s="190"/>
      <c r="F16" s="190"/>
      <c r="G16" s="190"/>
      <c r="H16" s="190"/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1296031</v>
      </c>
      <c r="Q16" s="60">
        <v>1296031</v>
      </c>
    </row>
    <row r="17" spans="1:17" s="50" customFormat="1" ht="13.5" customHeight="1" x14ac:dyDescent="0.2">
      <c r="A17" s="61"/>
      <c r="B17" s="175" t="s">
        <v>387</v>
      </c>
      <c r="C17" s="176"/>
      <c r="D17" s="176"/>
      <c r="E17" s="176"/>
      <c r="F17" s="176"/>
      <c r="G17" s="176"/>
      <c r="H17" s="177"/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0">
        <v>3571894</v>
      </c>
      <c r="Q17" s="60">
        <v>3571894</v>
      </c>
    </row>
    <row r="18" spans="1:17" s="50" customFormat="1" ht="13.5" customHeight="1" x14ac:dyDescent="0.2">
      <c r="A18" s="55"/>
      <c r="B18" s="179" t="s">
        <v>93</v>
      </c>
      <c r="C18" s="177"/>
      <c r="D18" s="62" t="s">
        <v>11</v>
      </c>
      <c r="E18" s="63" t="s">
        <v>331</v>
      </c>
      <c r="F18" s="64" t="s">
        <v>330</v>
      </c>
      <c r="G18" s="183" t="s">
        <v>388</v>
      </c>
      <c r="H18" s="177"/>
      <c r="I18" s="24">
        <v>42840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42840</v>
      </c>
    </row>
    <row r="19" spans="1:17" s="50" customFormat="1" ht="25.5" customHeight="1" x14ac:dyDescent="0.2">
      <c r="A19" s="59"/>
      <c r="B19" s="184"/>
      <c r="C19" s="177"/>
      <c r="D19" s="62" t="s">
        <v>11</v>
      </c>
      <c r="E19" s="63" t="s">
        <v>329</v>
      </c>
      <c r="F19" s="64" t="s">
        <v>328</v>
      </c>
      <c r="G19" s="183" t="s">
        <v>388</v>
      </c>
      <c r="H19" s="177"/>
      <c r="I19" s="24">
        <v>3510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3510</v>
      </c>
    </row>
    <row r="20" spans="1:17" s="50" customFormat="1" ht="15.75" customHeight="1" x14ac:dyDescent="0.2">
      <c r="A20" s="59"/>
      <c r="B20" s="184"/>
      <c r="C20" s="177"/>
      <c r="D20" s="62" t="s">
        <v>11</v>
      </c>
      <c r="E20" s="63" t="s">
        <v>327</v>
      </c>
      <c r="F20" s="64" t="s">
        <v>326</v>
      </c>
      <c r="G20" s="183" t="s">
        <v>388</v>
      </c>
      <c r="H20" s="177"/>
      <c r="I20" s="24">
        <v>3510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3510</v>
      </c>
    </row>
    <row r="21" spans="1:17" s="50" customFormat="1" ht="45.75" customHeight="1" x14ac:dyDescent="0.2">
      <c r="A21" s="59"/>
      <c r="B21" s="184"/>
      <c r="C21" s="177"/>
      <c r="D21" s="62" t="s">
        <v>11</v>
      </c>
      <c r="E21" s="63" t="s">
        <v>325</v>
      </c>
      <c r="F21" s="64" t="s">
        <v>324</v>
      </c>
      <c r="G21" s="183" t="s">
        <v>388</v>
      </c>
      <c r="H21" s="177"/>
      <c r="I21" s="24">
        <v>7200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7200</v>
      </c>
    </row>
    <row r="22" spans="1:17" s="50" customFormat="1" ht="31.5" customHeight="1" x14ac:dyDescent="0.2">
      <c r="A22" s="59"/>
      <c r="B22" s="184"/>
      <c r="C22" s="177"/>
      <c r="D22" s="62" t="s">
        <v>11</v>
      </c>
      <c r="E22" s="63" t="s">
        <v>323</v>
      </c>
      <c r="F22" s="64" t="s">
        <v>322</v>
      </c>
      <c r="G22" s="183" t="s">
        <v>388</v>
      </c>
      <c r="H22" s="177"/>
      <c r="I22" s="24">
        <v>157200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157200</v>
      </c>
    </row>
    <row r="23" spans="1:17" s="50" customFormat="1" ht="13.5" customHeight="1" x14ac:dyDescent="0.2">
      <c r="A23" s="65"/>
      <c r="B23" s="180"/>
      <c r="C23" s="177"/>
      <c r="D23" s="186" t="s">
        <v>226</v>
      </c>
      <c r="E23" s="176"/>
      <c r="F23" s="176"/>
      <c r="G23" s="176"/>
      <c r="H23" s="177"/>
      <c r="I23" s="60">
        <v>214260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214260</v>
      </c>
    </row>
    <row r="24" spans="1:17" s="50" customFormat="1" ht="13.5" customHeight="1" x14ac:dyDescent="0.2">
      <c r="A24" s="61"/>
      <c r="B24" s="175" t="s">
        <v>387</v>
      </c>
      <c r="C24" s="176"/>
      <c r="D24" s="176"/>
      <c r="E24" s="176"/>
      <c r="F24" s="176"/>
      <c r="G24" s="176"/>
      <c r="H24" s="177"/>
      <c r="I24" s="60">
        <v>642780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642780</v>
      </c>
    </row>
    <row r="25" spans="1:17" s="50" customFormat="1" ht="13.5" customHeight="1" x14ac:dyDescent="0.2">
      <c r="A25" s="55"/>
      <c r="B25" s="179" t="s">
        <v>98</v>
      </c>
      <c r="C25" s="181"/>
      <c r="D25" s="62" t="s">
        <v>11</v>
      </c>
      <c r="E25" s="63" t="s">
        <v>320</v>
      </c>
      <c r="F25" s="64" t="s">
        <v>319</v>
      </c>
      <c r="G25" s="183" t="s">
        <v>388</v>
      </c>
      <c r="H25" s="177"/>
      <c r="I25" s="24">
        <v>186220</v>
      </c>
      <c r="J25" s="24">
        <v>116610</v>
      </c>
      <c r="K25" s="24">
        <v>17490</v>
      </c>
      <c r="L25" s="24">
        <v>0</v>
      </c>
      <c r="M25" s="24">
        <v>47910</v>
      </c>
      <c r="N25" s="24">
        <v>0</v>
      </c>
      <c r="O25" s="24">
        <v>0</v>
      </c>
      <c r="P25" s="24">
        <v>0</v>
      </c>
      <c r="Q25" s="24">
        <v>368230</v>
      </c>
    </row>
    <row r="26" spans="1:17" s="50" customFormat="1" ht="13.5" customHeight="1" x14ac:dyDescent="0.2">
      <c r="A26" s="59"/>
      <c r="B26" s="184"/>
      <c r="C26" s="185"/>
      <c r="D26" s="62" t="s">
        <v>11</v>
      </c>
      <c r="E26" s="63" t="s">
        <v>318</v>
      </c>
      <c r="F26" s="64" t="s">
        <v>317</v>
      </c>
      <c r="G26" s="183" t="s">
        <v>388</v>
      </c>
      <c r="H26" s="177"/>
      <c r="I26" s="24">
        <v>0</v>
      </c>
      <c r="J26" s="24">
        <v>0</v>
      </c>
      <c r="K26" s="24">
        <v>0</v>
      </c>
      <c r="L26" s="24">
        <v>0</v>
      </c>
      <c r="M26" s="24">
        <v>55</v>
      </c>
      <c r="N26" s="24">
        <v>0</v>
      </c>
      <c r="O26" s="24">
        <v>0</v>
      </c>
      <c r="P26" s="24">
        <v>0</v>
      </c>
      <c r="Q26" s="24">
        <v>55</v>
      </c>
    </row>
    <row r="27" spans="1:17" s="50" customFormat="1" ht="13.5" customHeight="1" x14ac:dyDescent="0.2">
      <c r="A27" s="59"/>
      <c r="B27" s="184"/>
      <c r="C27" s="185"/>
      <c r="D27" s="62" t="s">
        <v>11</v>
      </c>
      <c r="E27" s="63" t="s">
        <v>316</v>
      </c>
      <c r="F27" s="64" t="s">
        <v>315</v>
      </c>
      <c r="G27" s="183" t="s">
        <v>388</v>
      </c>
      <c r="H27" s="177"/>
      <c r="I27" s="24">
        <v>17500</v>
      </c>
      <c r="J27" s="24">
        <v>3500</v>
      </c>
      <c r="K27" s="24">
        <v>0</v>
      </c>
      <c r="L27" s="24">
        <v>0</v>
      </c>
      <c r="M27" s="24">
        <v>3500</v>
      </c>
      <c r="N27" s="24">
        <v>0</v>
      </c>
      <c r="O27" s="24">
        <v>0</v>
      </c>
      <c r="P27" s="24">
        <v>0</v>
      </c>
      <c r="Q27" s="24">
        <v>24500</v>
      </c>
    </row>
    <row r="28" spans="1:17" s="50" customFormat="1" ht="13.5" customHeight="1" x14ac:dyDescent="0.2">
      <c r="A28" s="59"/>
      <c r="B28" s="184"/>
      <c r="C28" s="185"/>
      <c r="D28" s="62" t="s">
        <v>11</v>
      </c>
      <c r="E28" s="63" t="s">
        <v>314</v>
      </c>
      <c r="F28" s="64" t="s">
        <v>313</v>
      </c>
      <c r="G28" s="183" t="s">
        <v>388</v>
      </c>
      <c r="H28" s="177"/>
      <c r="I28" s="24">
        <v>30690</v>
      </c>
      <c r="J28" s="24">
        <v>26710</v>
      </c>
      <c r="K28" s="24">
        <v>11880</v>
      </c>
      <c r="L28" s="24">
        <v>0</v>
      </c>
      <c r="M28" s="24">
        <v>20960</v>
      </c>
      <c r="N28" s="24">
        <v>0</v>
      </c>
      <c r="O28" s="24">
        <v>0</v>
      </c>
      <c r="P28" s="24">
        <v>0</v>
      </c>
      <c r="Q28" s="24">
        <v>90240</v>
      </c>
    </row>
    <row r="29" spans="1:17" s="50" customFormat="1" ht="13.5" customHeight="1" x14ac:dyDescent="0.2">
      <c r="A29" s="59"/>
      <c r="B29" s="184"/>
      <c r="C29" s="185"/>
      <c r="D29" s="62" t="s">
        <v>11</v>
      </c>
      <c r="E29" s="63" t="s">
        <v>312</v>
      </c>
      <c r="F29" s="64" t="s">
        <v>311</v>
      </c>
      <c r="G29" s="183" t="s">
        <v>388</v>
      </c>
      <c r="H29" s="177"/>
      <c r="I29" s="24">
        <v>4325</v>
      </c>
      <c r="J29" s="24">
        <v>1265</v>
      </c>
      <c r="K29" s="24">
        <v>1405</v>
      </c>
      <c r="L29" s="24">
        <v>0</v>
      </c>
      <c r="M29" s="24">
        <v>2325</v>
      </c>
      <c r="N29" s="24">
        <v>0</v>
      </c>
      <c r="O29" s="24">
        <v>0</v>
      </c>
      <c r="P29" s="24">
        <v>0</v>
      </c>
      <c r="Q29" s="24">
        <v>9320</v>
      </c>
    </row>
    <row r="30" spans="1:17" s="50" customFormat="1" ht="13.5" customHeight="1" x14ac:dyDescent="0.2">
      <c r="A30" s="65"/>
      <c r="B30" s="180"/>
      <c r="C30" s="182"/>
      <c r="D30" s="186" t="s">
        <v>226</v>
      </c>
      <c r="E30" s="176"/>
      <c r="F30" s="176"/>
      <c r="G30" s="176"/>
      <c r="H30" s="177"/>
      <c r="I30" s="60">
        <v>238735</v>
      </c>
      <c r="J30" s="60">
        <v>148085</v>
      </c>
      <c r="K30" s="60">
        <v>30775</v>
      </c>
      <c r="L30" s="60">
        <v>0</v>
      </c>
      <c r="M30" s="60">
        <v>74750</v>
      </c>
      <c r="N30" s="60">
        <v>0</v>
      </c>
      <c r="O30" s="60">
        <v>0</v>
      </c>
      <c r="P30" s="60">
        <v>0</v>
      </c>
      <c r="Q30" s="60">
        <v>492345</v>
      </c>
    </row>
    <row r="31" spans="1:17" s="50" customFormat="1" ht="13.5" customHeight="1" x14ac:dyDescent="0.2">
      <c r="A31" s="61"/>
      <c r="B31" s="175" t="s">
        <v>387</v>
      </c>
      <c r="C31" s="176"/>
      <c r="D31" s="176"/>
      <c r="E31" s="176"/>
      <c r="F31" s="176"/>
      <c r="G31" s="176"/>
      <c r="H31" s="177"/>
      <c r="I31" s="60">
        <v>736205</v>
      </c>
      <c r="J31" s="60">
        <v>444255</v>
      </c>
      <c r="K31" s="60">
        <v>92325</v>
      </c>
      <c r="L31" s="60">
        <v>0</v>
      </c>
      <c r="M31" s="60">
        <v>204250</v>
      </c>
      <c r="N31" s="60">
        <v>0</v>
      </c>
      <c r="O31" s="60">
        <v>0</v>
      </c>
      <c r="P31" s="60">
        <v>0</v>
      </c>
      <c r="Q31" s="60">
        <v>1477035</v>
      </c>
    </row>
    <row r="32" spans="1:17" s="50" customFormat="1" ht="13.5" customHeight="1" x14ac:dyDescent="0.2">
      <c r="A32" s="55"/>
      <c r="B32" s="179" t="s">
        <v>103</v>
      </c>
      <c r="C32" s="181"/>
      <c r="D32" s="62" t="s">
        <v>11</v>
      </c>
      <c r="E32" s="63" t="s">
        <v>305</v>
      </c>
      <c r="F32" s="64" t="s">
        <v>304</v>
      </c>
      <c r="G32" s="183" t="s">
        <v>388</v>
      </c>
      <c r="H32" s="177"/>
      <c r="I32" s="24">
        <v>0</v>
      </c>
      <c r="J32" s="24">
        <v>2200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2200</v>
      </c>
    </row>
    <row r="33" spans="1:17" s="50" customFormat="1" ht="13.5" customHeight="1" x14ac:dyDescent="0.2">
      <c r="A33" s="59"/>
      <c r="B33" s="184"/>
      <c r="C33" s="185"/>
      <c r="D33" s="62" t="s">
        <v>11</v>
      </c>
      <c r="E33" s="63" t="s">
        <v>303</v>
      </c>
      <c r="F33" s="64" t="s">
        <v>302</v>
      </c>
      <c r="G33" s="183" t="s">
        <v>388</v>
      </c>
      <c r="H33" s="177"/>
      <c r="I33" s="24">
        <v>2400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2400</v>
      </c>
    </row>
    <row r="34" spans="1:17" s="50" customFormat="1" ht="13.5" customHeight="1" x14ac:dyDescent="0.2">
      <c r="A34" s="65"/>
      <c r="B34" s="180"/>
      <c r="C34" s="182"/>
      <c r="D34" s="186" t="s">
        <v>226</v>
      </c>
      <c r="E34" s="176"/>
      <c r="F34" s="176"/>
      <c r="G34" s="176"/>
      <c r="H34" s="177"/>
      <c r="I34" s="60">
        <v>2400</v>
      </c>
      <c r="J34" s="60">
        <v>2200</v>
      </c>
      <c r="K34" s="60">
        <v>0</v>
      </c>
      <c r="L34" s="60">
        <v>0</v>
      </c>
      <c r="M34" s="60">
        <v>0</v>
      </c>
      <c r="N34" s="60">
        <v>0</v>
      </c>
      <c r="O34" s="60">
        <v>0</v>
      </c>
      <c r="P34" s="60">
        <v>0</v>
      </c>
      <c r="Q34" s="60">
        <v>4600</v>
      </c>
    </row>
    <row r="35" spans="1:17" s="50" customFormat="1" ht="13.5" customHeight="1" x14ac:dyDescent="0.2">
      <c r="A35" s="61"/>
      <c r="B35" s="175" t="s">
        <v>387</v>
      </c>
      <c r="C35" s="176"/>
      <c r="D35" s="176"/>
      <c r="E35" s="176"/>
      <c r="F35" s="176"/>
      <c r="G35" s="176"/>
      <c r="H35" s="177"/>
      <c r="I35" s="60">
        <v>2400</v>
      </c>
      <c r="J35" s="60">
        <v>7250</v>
      </c>
      <c r="K35" s="60">
        <v>0</v>
      </c>
      <c r="L35" s="60">
        <v>0</v>
      </c>
      <c r="M35" s="60">
        <v>19500</v>
      </c>
      <c r="N35" s="60">
        <v>0</v>
      </c>
      <c r="O35" s="60">
        <v>0</v>
      </c>
      <c r="P35" s="60">
        <v>0</v>
      </c>
      <c r="Q35" s="60">
        <v>29150</v>
      </c>
    </row>
    <row r="36" spans="1:17" s="50" customFormat="1" ht="13.5" customHeight="1" x14ac:dyDescent="0.2">
      <c r="A36" s="55"/>
      <c r="B36" s="179" t="s">
        <v>108</v>
      </c>
      <c r="C36" s="181"/>
      <c r="D36" s="62" t="s">
        <v>11</v>
      </c>
      <c r="E36" s="63" t="s">
        <v>300</v>
      </c>
      <c r="F36" s="64" t="s">
        <v>299</v>
      </c>
      <c r="G36" s="183" t="s">
        <v>388</v>
      </c>
      <c r="H36" s="177"/>
      <c r="I36" s="24">
        <v>68000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68000</v>
      </c>
    </row>
    <row r="37" spans="1:17" s="50" customFormat="1" ht="34.5" customHeight="1" x14ac:dyDescent="0.2">
      <c r="A37" s="59"/>
      <c r="B37" s="184"/>
      <c r="C37" s="185"/>
      <c r="D37" s="62" t="s">
        <v>11</v>
      </c>
      <c r="E37" s="63" t="s">
        <v>296</v>
      </c>
      <c r="F37" s="64" t="s">
        <v>295</v>
      </c>
      <c r="G37" s="183" t="s">
        <v>388</v>
      </c>
      <c r="H37" s="177"/>
      <c r="I37" s="24">
        <v>6067</v>
      </c>
      <c r="J37" s="24">
        <v>34773</v>
      </c>
      <c r="K37" s="24">
        <v>0</v>
      </c>
      <c r="L37" s="24">
        <v>0</v>
      </c>
      <c r="M37" s="24">
        <v>0</v>
      </c>
      <c r="N37" s="24">
        <v>1134.7</v>
      </c>
      <c r="O37" s="24">
        <v>0</v>
      </c>
      <c r="P37" s="24">
        <v>0</v>
      </c>
      <c r="Q37" s="24">
        <v>41974.7</v>
      </c>
    </row>
    <row r="38" spans="1:17" s="50" customFormat="1" ht="13.5" customHeight="1" x14ac:dyDescent="0.2">
      <c r="A38" s="59"/>
      <c r="B38" s="184"/>
      <c r="C38" s="185"/>
      <c r="D38" s="62" t="s">
        <v>11</v>
      </c>
      <c r="E38" s="63" t="s">
        <v>294</v>
      </c>
      <c r="F38" s="64" t="s">
        <v>293</v>
      </c>
      <c r="G38" s="183" t="s">
        <v>388</v>
      </c>
      <c r="H38" s="177"/>
      <c r="I38" s="24">
        <v>0</v>
      </c>
      <c r="J38" s="24">
        <v>1300</v>
      </c>
      <c r="K38" s="24">
        <v>0</v>
      </c>
      <c r="L38" s="24">
        <v>0</v>
      </c>
      <c r="M38" s="24">
        <v>500</v>
      </c>
      <c r="N38" s="24">
        <v>0</v>
      </c>
      <c r="O38" s="24">
        <v>0</v>
      </c>
      <c r="P38" s="24">
        <v>0</v>
      </c>
      <c r="Q38" s="24">
        <v>1800</v>
      </c>
    </row>
    <row r="39" spans="1:17" s="50" customFormat="1" ht="13.5" customHeight="1" x14ac:dyDescent="0.2">
      <c r="A39" s="65"/>
      <c r="B39" s="180"/>
      <c r="C39" s="182"/>
      <c r="D39" s="186" t="s">
        <v>226</v>
      </c>
      <c r="E39" s="176"/>
      <c r="F39" s="176"/>
      <c r="G39" s="176"/>
      <c r="H39" s="177"/>
      <c r="I39" s="60">
        <v>74067</v>
      </c>
      <c r="J39" s="60">
        <v>36073</v>
      </c>
      <c r="K39" s="60">
        <v>0</v>
      </c>
      <c r="L39" s="60">
        <v>0</v>
      </c>
      <c r="M39" s="60">
        <v>500</v>
      </c>
      <c r="N39" s="60">
        <v>1134.7</v>
      </c>
      <c r="O39" s="60">
        <v>0</v>
      </c>
      <c r="P39" s="60">
        <v>0</v>
      </c>
      <c r="Q39" s="60">
        <v>111774.7</v>
      </c>
    </row>
    <row r="40" spans="1:17" s="50" customFormat="1" ht="13.5" customHeight="1" x14ac:dyDescent="0.2">
      <c r="A40" s="61"/>
      <c r="B40" s="175" t="s">
        <v>387</v>
      </c>
      <c r="C40" s="176"/>
      <c r="D40" s="176"/>
      <c r="E40" s="176"/>
      <c r="F40" s="176"/>
      <c r="G40" s="176"/>
      <c r="H40" s="177"/>
      <c r="I40" s="60">
        <v>140180.04</v>
      </c>
      <c r="J40" s="60">
        <v>67564</v>
      </c>
      <c r="K40" s="60">
        <v>0</v>
      </c>
      <c r="L40" s="60">
        <v>0</v>
      </c>
      <c r="M40" s="60">
        <v>17940</v>
      </c>
      <c r="N40" s="60">
        <v>1134.7</v>
      </c>
      <c r="O40" s="60">
        <v>0</v>
      </c>
      <c r="P40" s="60">
        <v>0</v>
      </c>
      <c r="Q40" s="60">
        <v>226818.74</v>
      </c>
    </row>
    <row r="41" spans="1:17" s="50" customFormat="1" ht="13.5" customHeight="1" x14ac:dyDescent="0.2">
      <c r="A41" s="55"/>
      <c r="B41" s="179" t="s">
        <v>113</v>
      </c>
      <c r="C41" s="181"/>
      <c r="D41" s="62" t="s">
        <v>11</v>
      </c>
      <c r="E41" s="63" t="s">
        <v>283</v>
      </c>
      <c r="F41" s="64" t="s">
        <v>282</v>
      </c>
      <c r="G41" s="183" t="s">
        <v>388</v>
      </c>
      <c r="H41" s="177"/>
      <c r="I41" s="24">
        <v>24824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24824</v>
      </c>
    </row>
    <row r="42" spans="1:17" s="50" customFormat="1" ht="13.5" customHeight="1" x14ac:dyDescent="0.2">
      <c r="A42" s="59"/>
      <c r="B42" s="184"/>
      <c r="C42" s="185"/>
      <c r="D42" s="62" t="s">
        <v>11</v>
      </c>
      <c r="E42" s="63" t="s">
        <v>279</v>
      </c>
      <c r="F42" s="64" t="s">
        <v>278</v>
      </c>
      <c r="G42" s="183" t="s">
        <v>388</v>
      </c>
      <c r="H42" s="177"/>
      <c r="I42" s="24">
        <v>4968.3599999999997</v>
      </c>
      <c r="J42" s="24">
        <v>0</v>
      </c>
      <c r="K42" s="24">
        <v>0</v>
      </c>
      <c r="L42" s="24">
        <v>0</v>
      </c>
      <c r="M42" s="24">
        <v>27500</v>
      </c>
      <c r="N42" s="24">
        <v>0</v>
      </c>
      <c r="O42" s="24">
        <v>0</v>
      </c>
      <c r="P42" s="24">
        <v>0</v>
      </c>
      <c r="Q42" s="24">
        <v>32468.36</v>
      </c>
    </row>
    <row r="43" spans="1:17" s="50" customFormat="1" ht="13.5" customHeight="1" x14ac:dyDescent="0.2">
      <c r="A43" s="59"/>
      <c r="B43" s="184"/>
      <c r="C43" s="185"/>
      <c r="D43" s="62" t="s">
        <v>11</v>
      </c>
      <c r="E43" s="63" t="s">
        <v>271</v>
      </c>
      <c r="F43" s="64" t="s">
        <v>270</v>
      </c>
      <c r="G43" s="183" t="s">
        <v>388</v>
      </c>
      <c r="H43" s="177"/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</row>
    <row r="44" spans="1:17" s="50" customFormat="1" ht="13.5" customHeight="1" x14ac:dyDescent="0.2">
      <c r="A44" s="65"/>
      <c r="B44" s="180"/>
      <c r="C44" s="182"/>
      <c r="D44" s="186" t="s">
        <v>226</v>
      </c>
      <c r="E44" s="176"/>
      <c r="F44" s="176"/>
      <c r="G44" s="176"/>
      <c r="H44" s="177"/>
      <c r="I44" s="60">
        <v>29792.36</v>
      </c>
      <c r="J44" s="60">
        <v>0</v>
      </c>
      <c r="K44" s="60">
        <v>0</v>
      </c>
      <c r="L44" s="60">
        <v>0</v>
      </c>
      <c r="M44" s="60">
        <v>27500</v>
      </c>
      <c r="N44" s="60">
        <v>0</v>
      </c>
      <c r="O44" s="60">
        <v>0</v>
      </c>
      <c r="P44" s="60">
        <v>0</v>
      </c>
      <c r="Q44" s="60">
        <v>57292.36</v>
      </c>
    </row>
    <row r="45" spans="1:17" s="50" customFormat="1" ht="13.5" customHeight="1" x14ac:dyDescent="0.2">
      <c r="A45" s="61"/>
      <c r="B45" s="175" t="s">
        <v>387</v>
      </c>
      <c r="C45" s="176"/>
      <c r="D45" s="176"/>
      <c r="E45" s="176"/>
      <c r="F45" s="176"/>
      <c r="G45" s="176"/>
      <c r="H45" s="177"/>
      <c r="I45" s="60">
        <v>38252.36</v>
      </c>
      <c r="J45" s="60">
        <v>0</v>
      </c>
      <c r="K45" s="60">
        <v>0</v>
      </c>
      <c r="L45" s="60">
        <v>0</v>
      </c>
      <c r="M45" s="60">
        <v>57200</v>
      </c>
      <c r="N45" s="60">
        <v>0</v>
      </c>
      <c r="O45" s="60">
        <v>0</v>
      </c>
      <c r="P45" s="60">
        <v>0</v>
      </c>
      <c r="Q45" s="60">
        <v>95452.36</v>
      </c>
    </row>
    <row r="46" spans="1:17" s="50" customFormat="1" ht="13.5" customHeight="1" x14ac:dyDescent="0.2">
      <c r="A46" s="55"/>
      <c r="B46" s="179" t="s">
        <v>118</v>
      </c>
      <c r="C46" s="181"/>
      <c r="D46" s="62" t="s">
        <v>11</v>
      </c>
      <c r="E46" s="63" t="s">
        <v>268</v>
      </c>
      <c r="F46" s="64" t="s">
        <v>267</v>
      </c>
      <c r="G46" s="183" t="s">
        <v>388</v>
      </c>
      <c r="H46" s="177"/>
      <c r="I46" s="24">
        <v>17574.96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17574.96</v>
      </c>
    </row>
    <row r="47" spans="1:17" s="50" customFormat="1" ht="13.5" customHeight="1" x14ac:dyDescent="0.2">
      <c r="A47" s="59"/>
      <c r="B47" s="184"/>
      <c r="C47" s="185"/>
      <c r="D47" s="62" t="s">
        <v>11</v>
      </c>
      <c r="E47" s="63" t="s">
        <v>260</v>
      </c>
      <c r="F47" s="64" t="s">
        <v>259</v>
      </c>
      <c r="G47" s="183" t="s">
        <v>388</v>
      </c>
      <c r="H47" s="177"/>
      <c r="I47" s="24">
        <v>5210.8999999999996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5210.8999999999996</v>
      </c>
    </row>
    <row r="48" spans="1:17" s="50" customFormat="1" ht="13.5" customHeight="1" x14ac:dyDescent="0.2">
      <c r="A48" s="65"/>
      <c r="B48" s="180"/>
      <c r="C48" s="182"/>
      <c r="D48" s="186" t="s">
        <v>226</v>
      </c>
      <c r="E48" s="176"/>
      <c r="F48" s="176"/>
      <c r="G48" s="176"/>
      <c r="H48" s="177"/>
      <c r="I48" s="60">
        <v>22785.86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22785.86</v>
      </c>
    </row>
    <row r="49" spans="1:17" s="50" customFormat="1" ht="13.5" customHeight="1" x14ac:dyDescent="0.2">
      <c r="A49" s="61"/>
      <c r="B49" s="175" t="s">
        <v>387</v>
      </c>
      <c r="C49" s="176"/>
      <c r="D49" s="176"/>
      <c r="E49" s="176"/>
      <c r="F49" s="176"/>
      <c r="G49" s="176"/>
      <c r="H49" s="177"/>
      <c r="I49" s="60">
        <v>69814.509999999995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69814.509999999995</v>
      </c>
    </row>
    <row r="50" spans="1:17" s="50" customFormat="1" ht="13.5" customHeight="1" x14ac:dyDescent="0.2">
      <c r="A50" s="55"/>
      <c r="B50" s="179" t="s">
        <v>132</v>
      </c>
      <c r="C50" s="181"/>
      <c r="D50" s="62" t="s">
        <v>11</v>
      </c>
      <c r="E50" s="63" t="s">
        <v>248</v>
      </c>
      <c r="F50" s="64" t="s">
        <v>247</v>
      </c>
      <c r="G50" s="183" t="s">
        <v>388</v>
      </c>
      <c r="H50" s="177"/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</row>
    <row r="51" spans="1:17" s="50" customFormat="1" ht="13.5" customHeight="1" x14ac:dyDescent="0.2">
      <c r="A51" s="65"/>
      <c r="B51" s="180"/>
      <c r="C51" s="182"/>
      <c r="D51" s="186" t="s">
        <v>226</v>
      </c>
      <c r="E51" s="176"/>
      <c r="F51" s="176"/>
      <c r="G51" s="176"/>
      <c r="H51" s="177"/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</row>
    <row r="52" spans="1:17" s="50" customFormat="1" ht="13.5" customHeight="1" x14ac:dyDescent="0.2">
      <c r="A52" s="61"/>
      <c r="B52" s="175" t="s">
        <v>387</v>
      </c>
      <c r="C52" s="176"/>
      <c r="D52" s="176"/>
      <c r="E52" s="176"/>
      <c r="F52" s="176"/>
      <c r="G52" s="176"/>
      <c r="H52" s="177"/>
      <c r="I52" s="60">
        <v>0</v>
      </c>
      <c r="J52" s="60">
        <v>0</v>
      </c>
      <c r="K52" s="60">
        <v>0</v>
      </c>
      <c r="L52" s="60">
        <v>403000</v>
      </c>
      <c r="M52" s="60">
        <v>0</v>
      </c>
      <c r="N52" s="60">
        <v>0</v>
      </c>
      <c r="O52" s="60">
        <v>1000</v>
      </c>
      <c r="P52" s="60">
        <v>0</v>
      </c>
      <c r="Q52" s="60">
        <v>404000</v>
      </c>
    </row>
    <row r="53" spans="1:17" s="50" customFormat="1" ht="13.5" customHeight="1" x14ac:dyDescent="0.2">
      <c r="A53" s="61"/>
      <c r="B53" s="175" t="s">
        <v>225</v>
      </c>
      <c r="C53" s="176"/>
      <c r="D53" s="176"/>
      <c r="E53" s="176"/>
      <c r="F53" s="176"/>
      <c r="G53" s="176"/>
      <c r="H53" s="177"/>
      <c r="I53" s="60">
        <v>582040.22</v>
      </c>
      <c r="J53" s="60">
        <v>186358</v>
      </c>
      <c r="K53" s="60">
        <v>30775</v>
      </c>
      <c r="L53" s="60">
        <v>0</v>
      </c>
      <c r="M53" s="60">
        <v>102750</v>
      </c>
      <c r="N53" s="60">
        <v>1134.7</v>
      </c>
      <c r="O53" s="60">
        <v>0</v>
      </c>
      <c r="P53" s="60">
        <v>1296031</v>
      </c>
      <c r="Q53" s="60">
        <v>2199088.92</v>
      </c>
    </row>
    <row r="54" spans="1:17" s="50" customFormat="1" ht="13.5" customHeight="1" x14ac:dyDescent="0.2">
      <c r="A54" s="61"/>
      <c r="B54" s="175" t="s">
        <v>386</v>
      </c>
      <c r="C54" s="176"/>
      <c r="D54" s="176"/>
      <c r="E54" s="176"/>
      <c r="F54" s="176"/>
      <c r="G54" s="176"/>
      <c r="H54" s="177"/>
      <c r="I54" s="60">
        <v>1629631.91</v>
      </c>
      <c r="J54" s="60">
        <v>519069</v>
      </c>
      <c r="K54" s="60">
        <v>92325</v>
      </c>
      <c r="L54" s="60">
        <v>403000</v>
      </c>
      <c r="M54" s="60">
        <v>298890</v>
      </c>
      <c r="N54" s="60">
        <v>1134.7</v>
      </c>
      <c r="O54" s="60">
        <v>1000</v>
      </c>
      <c r="P54" s="60">
        <v>3571894</v>
      </c>
      <c r="Q54" s="60">
        <v>6516944.6100000003</v>
      </c>
    </row>
    <row r="55" spans="1:17" ht="0" hidden="1" customHeight="1" x14ac:dyDescent="0.15"/>
    <row r="66" ht="8.25" customHeight="1" x14ac:dyDescent="0.15"/>
  </sheetData>
  <mergeCells count="72">
    <mergeCell ref="Q6:Q9"/>
    <mergeCell ref="B1:F1"/>
    <mergeCell ref="B5:L5"/>
    <mergeCell ref="I6:J6"/>
    <mergeCell ref="K6:L6"/>
    <mergeCell ref="H7:H8"/>
    <mergeCell ref="I7:J7"/>
    <mergeCell ref="K7:L7"/>
    <mergeCell ref="B24:H24"/>
    <mergeCell ref="G11:H11"/>
    <mergeCell ref="G13:H13"/>
    <mergeCell ref="G15:H15"/>
    <mergeCell ref="D16:H16"/>
    <mergeCell ref="G18:H18"/>
    <mergeCell ref="B17:H17"/>
    <mergeCell ref="B18:B23"/>
    <mergeCell ref="C18:C23"/>
    <mergeCell ref="G12:H12"/>
    <mergeCell ref="G14:H14"/>
    <mergeCell ref="B10:B16"/>
    <mergeCell ref="C10:C16"/>
    <mergeCell ref="G10:H10"/>
    <mergeCell ref="G27:H27"/>
    <mergeCell ref="G29:H29"/>
    <mergeCell ref="B25:B30"/>
    <mergeCell ref="C25:C30"/>
    <mergeCell ref="G25:H25"/>
    <mergeCell ref="G26:H26"/>
    <mergeCell ref="G28:H28"/>
    <mergeCell ref="D30:H30"/>
    <mergeCell ref="G19:H19"/>
    <mergeCell ref="G21:H21"/>
    <mergeCell ref="D23:H23"/>
    <mergeCell ref="B35:H35"/>
    <mergeCell ref="B36:B39"/>
    <mergeCell ref="C36:C39"/>
    <mergeCell ref="G36:H36"/>
    <mergeCell ref="B32:B34"/>
    <mergeCell ref="C32:C34"/>
    <mergeCell ref="G32:H32"/>
    <mergeCell ref="G37:H37"/>
    <mergeCell ref="G33:H33"/>
    <mergeCell ref="D34:H34"/>
    <mergeCell ref="G20:H20"/>
    <mergeCell ref="G22:H22"/>
    <mergeCell ref="B31:H31"/>
    <mergeCell ref="B45:H45"/>
    <mergeCell ref="G43:H43"/>
    <mergeCell ref="G38:H38"/>
    <mergeCell ref="D39:H39"/>
    <mergeCell ref="B41:B44"/>
    <mergeCell ref="C41:C44"/>
    <mergeCell ref="G41:H41"/>
    <mergeCell ref="G42:H42"/>
    <mergeCell ref="D44:H44"/>
    <mergeCell ref="B40:H40"/>
    <mergeCell ref="B53:H53"/>
    <mergeCell ref="B54:H54"/>
    <mergeCell ref="A2:Q2"/>
    <mergeCell ref="A3:Q3"/>
    <mergeCell ref="A4:Q4"/>
    <mergeCell ref="B52:H52"/>
    <mergeCell ref="B49:H49"/>
    <mergeCell ref="B50:B51"/>
    <mergeCell ref="C50:C51"/>
    <mergeCell ref="G50:H50"/>
    <mergeCell ref="B46:B48"/>
    <mergeCell ref="C46:C48"/>
    <mergeCell ref="G46:H46"/>
    <mergeCell ref="D51:H51"/>
    <mergeCell ref="G47:H47"/>
    <mergeCell ref="D48:H48"/>
  </mergeCells>
  <pageMargins left="0.15748031496062992" right="0.15748031496062992" top="0.19685039370078741" bottom="0.15748031496062992" header="0.23622047244094491" footer="0.23622047244094491"/>
  <pageSetup paperSize="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showGridLines="0" workbookViewId="0">
      <pane ySplit="2" topLeftCell="A3" activePane="bottomLeft" state="frozen"/>
      <selection pane="bottomLeft" activeCell="I33" sqref="I33:J33"/>
    </sheetView>
  </sheetViews>
  <sheetFormatPr defaultRowHeight="14.25" x14ac:dyDescent="0.2"/>
  <cols>
    <col min="1" max="1" width="0.625" customWidth="1"/>
    <col min="2" max="2" width="14.75" customWidth="1"/>
    <col min="3" max="3" width="4.875" customWidth="1"/>
    <col min="4" max="4" width="8.75" customWidth="1"/>
    <col min="5" max="5" width="0.375" customWidth="1"/>
    <col min="6" max="6" width="17.75" customWidth="1"/>
    <col min="7" max="7" width="0.75" customWidth="1"/>
    <col min="8" max="8" width="3.25" customWidth="1"/>
    <col min="9" max="9" width="0.5" customWidth="1"/>
    <col min="10" max="10" width="14.625" customWidth="1"/>
    <col min="11" max="11" width="0" hidden="1" customWidth="1"/>
    <col min="12" max="12" width="17.25" customWidth="1"/>
    <col min="13" max="13" width="12.25" customWidth="1"/>
    <col min="14" max="14" width="5.125" customWidth="1"/>
    <col min="15" max="15" width="17.25" customWidth="1"/>
    <col min="16" max="16" width="11.5" customWidth="1"/>
    <col min="17" max="17" width="5.75" customWidth="1"/>
    <col min="18" max="18" width="8" customWidth="1"/>
    <col min="19" max="19" width="0.25" customWidth="1"/>
    <col min="20" max="20" width="9" customWidth="1"/>
    <col min="21" max="31" width="17.25" customWidth="1"/>
  </cols>
  <sheetData>
    <row r="1" spans="1:31" ht="12.95" customHeight="1" x14ac:dyDescent="0.2">
      <c r="A1" s="143"/>
      <c r="B1" s="144"/>
      <c r="C1" s="144"/>
      <c r="D1" s="144"/>
      <c r="E1" s="144"/>
      <c r="F1" s="144"/>
      <c r="Q1" s="239"/>
      <c r="R1" s="144"/>
    </row>
    <row r="2" spans="1:31" ht="15.4" customHeight="1" x14ac:dyDescent="0.2"/>
    <row r="3" spans="1:31" ht="18" customHeight="1" x14ac:dyDescent="0.2">
      <c r="A3" s="240" t="s">
        <v>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</row>
    <row r="4" spans="1:31" ht="18" customHeight="1" x14ac:dyDescent="0.2">
      <c r="A4" s="240" t="s">
        <v>385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</row>
    <row r="5" spans="1:31" ht="18" customHeight="1" x14ac:dyDescent="0.2">
      <c r="A5" s="241" t="s">
        <v>384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</row>
    <row r="6" spans="1:31" ht="0" hidden="1" customHeight="1" x14ac:dyDescent="0.2"/>
    <row r="7" spans="1:31" ht="2.65" customHeight="1" x14ac:dyDescent="0.2"/>
    <row r="8" spans="1:31" x14ac:dyDescent="0.2">
      <c r="A8" s="18"/>
      <c r="B8" s="17"/>
      <c r="C8" s="17"/>
      <c r="D8" s="17"/>
      <c r="E8" s="17"/>
      <c r="F8" s="17"/>
      <c r="G8" s="17"/>
      <c r="H8" s="17"/>
      <c r="I8" s="17"/>
      <c r="J8" s="16" t="s">
        <v>383</v>
      </c>
      <c r="L8" s="230" t="s">
        <v>382</v>
      </c>
      <c r="M8" s="233"/>
      <c r="N8" s="216"/>
      <c r="O8" s="230" t="s">
        <v>381</v>
      </c>
      <c r="P8" s="230" t="s">
        <v>380</v>
      </c>
      <c r="Q8" s="233"/>
      <c r="R8" s="233"/>
      <c r="S8" s="233"/>
      <c r="T8" s="216"/>
      <c r="U8" s="230" t="s">
        <v>379</v>
      </c>
      <c r="V8" s="230" t="s">
        <v>378</v>
      </c>
      <c r="W8" s="230" t="s">
        <v>377</v>
      </c>
      <c r="X8" s="216"/>
      <c r="Y8" s="230" t="s">
        <v>376</v>
      </c>
      <c r="Z8" s="230" t="s">
        <v>375</v>
      </c>
      <c r="AA8" s="233"/>
      <c r="AB8" s="216"/>
      <c r="AC8" s="230" t="s">
        <v>374</v>
      </c>
      <c r="AD8" s="230" t="s">
        <v>373</v>
      </c>
      <c r="AE8" s="235" t="s">
        <v>46</v>
      </c>
    </row>
    <row r="9" spans="1:31" x14ac:dyDescent="0.2">
      <c r="A9" s="14"/>
      <c r="B9" s="13"/>
      <c r="C9" s="13"/>
      <c r="D9" s="13"/>
      <c r="E9" s="13"/>
      <c r="F9" s="13"/>
      <c r="G9" s="13"/>
      <c r="H9" s="13"/>
      <c r="I9" s="13"/>
      <c r="J9" s="12"/>
      <c r="L9" s="231"/>
      <c r="M9" s="234"/>
      <c r="N9" s="232"/>
      <c r="O9" s="229"/>
      <c r="P9" s="231"/>
      <c r="Q9" s="234"/>
      <c r="R9" s="234"/>
      <c r="S9" s="234"/>
      <c r="T9" s="232"/>
      <c r="U9" s="229"/>
      <c r="V9" s="229"/>
      <c r="W9" s="231"/>
      <c r="X9" s="232"/>
      <c r="Y9" s="229"/>
      <c r="Z9" s="231"/>
      <c r="AA9" s="234"/>
      <c r="AB9" s="232"/>
      <c r="AC9" s="229"/>
      <c r="AD9" s="229"/>
      <c r="AE9" s="236"/>
    </row>
    <row r="10" spans="1:31" x14ac:dyDescent="0.2">
      <c r="A10" s="14"/>
      <c r="B10" s="13"/>
      <c r="C10" s="13"/>
      <c r="D10" s="13"/>
      <c r="E10" s="13"/>
      <c r="F10" s="13"/>
      <c r="G10" s="13"/>
      <c r="H10" s="13"/>
      <c r="I10" s="13"/>
      <c r="J10" s="12"/>
      <c r="L10" s="238" t="s">
        <v>372</v>
      </c>
      <c r="M10" s="227"/>
      <c r="N10" s="226"/>
      <c r="O10" s="15" t="s">
        <v>371</v>
      </c>
      <c r="P10" s="238" t="s">
        <v>370</v>
      </c>
      <c r="Q10" s="227"/>
      <c r="R10" s="227"/>
      <c r="S10" s="227"/>
      <c r="T10" s="226"/>
      <c r="U10" s="15" t="s">
        <v>369</v>
      </c>
      <c r="V10" s="15" t="s">
        <v>368</v>
      </c>
      <c r="W10" s="238" t="s">
        <v>367</v>
      </c>
      <c r="X10" s="226"/>
      <c r="Y10" s="15" t="s">
        <v>366</v>
      </c>
      <c r="Z10" s="238" t="s">
        <v>365</v>
      </c>
      <c r="AA10" s="227"/>
      <c r="AB10" s="226"/>
      <c r="AC10" s="15" t="s">
        <v>364</v>
      </c>
      <c r="AD10" s="15" t="s">
        <v>363</v>
      </c>
      <c r="AE10" s="236"/>
    </row>
    <row r="11" spans="1:31" x14ac:dyDescent="0.2">
      <c r="A11" s="14"/>
      <c r="B11" s="13"/>
      <c r="C11" s="13"/>
      <c r="D11" s="13"/>
      <c r="E11" s="13"/>
      <c r="F11" s="13"/>
      <c r="G11" s="13"/>
      <c r="H11" s="13"/>
      <c r="I11" s="13"/>
      <c r="J11" s="12"/>
      <c r="L11" s="228" t="s">
        <v>362</v>
      </c>
      <c r="M11" s="228" t="s">
        <v>361</v>
      </c>
      <c r="N11" s="216"/>
      <c r="O11" s="228" t="s">
        <v>360</v>
      </c>
      <c r="P11" s="228" t="s">
        <v>359</v>
      </c>
      <c r="Q11" s="216"/>
      <c r="R11" s="228" t="s">
        <v>358</v>
      </c>
      <c r="S11" s="233"/>
      <c r="T11" s="216"/>
      <c r="U11" s="228" t="s">
        <v>357</v>
      </c>
      <c r="V11" s="228" t="s">
        <v>356</v>
      </c>
      <c r="W11" s="228" t="s">
        <v>355</v>
      </c>
      <c r="X11" s="228" t="s">
        <v>354</v>
      </c>
      <c r="Y11" s="228" t="s">
        <v>353</v>
      </c>
      <c r="Z11" s="228" t="s">
        <v>352</v>
      </c>
      <c r="AA11" s="228" t="s">
        <v>351</v>
      </c>
      <c r="AB11" s="228" t="s">
        <v>350</v>
      </c>
      <c r="AC11" s="228" t="s">
        <v>349</v>
      </c>
      <c r="AD11" s="228" t="s">
        <v>88</v>
      </c>
      <c r="AE11" s="236"/>
    </row>
    <row r="12" spans="1:31" x14ac:dyDescent="0.2">
      <c r="A12" s="221" t="s">
        <v>348</v>
      </c>
      <c r="B12" s="222"/>
      <c r="C12" s="222"/>
      <c r="D12" s="13"/>
      <c r="E12" s="13"/>
      <c r="F12" s="13"/>
      <c r="G12" s="13"/>
      <c r="H12" s="13"/>
      <c r="I12" s="13"/>
      <c r="J12" s="12"/>
      <c r="L12" s="229"/>
      <c r="M12" s="231"/>
      <c r="N12" s="232"/>
      <c r="O12" s="229"/>
      <c r="P12" s="231"/>
      <c r="Q12" s="232"/>
      <c r="R12" s="231"/>
      <c r="S12" s="234"/>
      <c r="T12" s="232"/>
      <c r="U12" s="229"/>
      <c r="V12" s="229"/>
      <c r="W12" s="229"/>
      <c r="X12" s="229"/>
      <c r="Y12" s="229"/>
      <c r="Z12" s="229"/>
      <c r="AA12" s="229"/>
      <c r="AB12" s="229"/>
      <c r="AC12" s="229"/>
      <c r="AD12" s="229"/>
      <c r="AE12" s="236"/>
    </row>
    <row r="13" spans="1:31" x14ac:dyDescent="0.2">
      <c r="A13" s="223"/>
      <c r="B13" s="224"/>
      <c r="C13" s="224"/>
      <c r="D13" s="11"/>
      <c r="E13" s="11"/>
      <c r="F13" s="11"/>
      <c r="G13" s="11"/>
      <c r="H13" s="11"/>
      <c r="I13" s="11"/>
      <c r="J13" s="10"/>
      <c r="L13" s="9" t="s">
        <v>347</v>
      </c>
      <c r="M13" s="225" t="s">
        <v>346</v>
      </c>
      <c r="N13" s="226"/>
      <c r="O13" s="9" t="s">
        <v>345</v>
      </c>
      <c r="P13" s="225" t="s">
        <v>344</v>
      </c>
      <c r="Q13" s="226"/>
      <c r="R13" s="225" t="s">
        <v>343</v>
      </c>
      <c r="S13" s="227"/>
      <c r="T13" s="226"/>
      <c r="U13" s="9" t="s">
        <v>342</v>
      </c>
      <c r="V13" s="9" t="s">
        <v>341</v>
      </c>
      <c r="W13" s="9" t="s">
        <v>340</v>
      </c>
      <c r="X13" s="9" t="s">
        <v>339</v>
      </c>
      <c r="Y13" s="9" t="s">
        <v>338</v>
      </c>
      <c r="Z13" s="9" t="s">
        <v>337</v>
      </c>
      <c r="AA13" s="9" t="s">
        <v>336</v>
      </c>
      <c r="AB13" s="9" t="s">
        <v>335</v>
      </c>
      <c r="AC13" s="9" t="s">
        <v>334</v>
      </c>
      <c r="AD13" s="9" t="s">
        <v>333</v>
      </c>
      <c r="AE13" s="237"/>
    </row>
    <row r="14" spans="1:31" ht="0" hidden="1" customHeight="1" x14ac:dyDescent="0.2"/>
    <row r="15" spans="1:31" x14ac:dyDescent="0.2">
      <c r="A15" s="209" t="s">
        <v>11</v>
      </c>
      <c r="B15" s="212" t="s">
        <v>93</v>
      </c>
      <c r="C15" s="215" t="s">
        <v>332</v>
      </c>
      <c r="D15" s="216"/>
      <c r="E15" s="8" t="s">
        <v>11</v>
      </c>
      <c r="F15" s="206" t="s">
        <v>331</v>
      </c>
      <c r="G15" s="141"/>
      <c r="H15" s="207"/>
      <c r="I15" s="208" t="s">
        <v>330</v>
      </c>
      <c r="J15" s="142"/>
      <c r="L15" s="3">
        <v>385560</v>
      </c>
      <c r="M15" s="205">
        <v>0</v>
      </c>
      <c r="N15" s="142"/>
      <c r="O15" s="3">
        <v>0</v>
      </c>
      <c r="P15" s="205">
        <v>0</v>
      </c>
      <c r="Q15" s="142"/>
      <c r="R15" s="205">
        <v>0</v>
      </c>
      <c r="S15" s="141"/>
      <c r="T15" s="142"/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385560</v>
      </c>
    </row>
    <row r="16" spans="1:31" x14ac:dyDescent="0.2">
      <c r="A16" s="210"/>
      <c r="B16" s="213"/>
      <c r="C16" s="144"/>
      <c r="D16" s="217"/>
      <c r="E16" s="8" t="s">
        <v>11</v>
      </c>
      <c r="F16" s="206" t="s">
        <v>329</v>
      </c>
      <c r="G16" s="141"/>
      <c r="H16" s="207"/>
      <c r="I16" s="208" t="s">
        <v>328</v>
      </c>
      <c r="J16" s="142"/>
      <c r="L16" s="3">
        <v>31590</v>
      </c>
      <c r="M16" s="205">
        <v>0</v>
      </c>
      <c r="N16" s="142"/>
      <c r="O16" s="3">
        <v>0</v>
      </c>
      <c r="P16" s="205">
        <v>0</v>
      </c>
      <c r="Q16" s="142"/>
      <c r="R16" s="205">
        <v>0</v>
      </c>
      <c r="S16" s="141"/>
      <c r="T16" s="142"/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31590</v>
      </c>
    </row>
    <row r="17" spans="1:31" x14ac:dyDescent="0.2">
      <c r="A17" s="210"/>
      <c r="B17" s="213"/>
      <c r="C17" s="144"/>
      <c r="D17" s="217"/>
      <c r="E17" s="8" t="s">
        <v>11</v>
      </c>
      <c r="F17" s="206" t="s">
        <v>327</v>
      </c>
      <c r="G17" s="141"/>
      <c r="H17" s="207"/>
      <c r="I17" s="208" t="s">
        <v>326</v>
      </c>
      <c r="J17" s="142"/>
      <c r="L17" s="3">
        <v>31590</v>
      </c>
      <c r="M17" s="205">
        <v>0</v>
      </c>
      <c r="N17" s="142"/>
      <c r="O17" s="3">
        <v>0</v>
      </c>
      <c r="P17" s="205">
        <v>0</v>
      </c>
      <c r="Q17" s="142"/>
      <c r="R17" s="205">
        <v>0</v>
      </c>
      <c r="S17" s="141"/>
      <c r="T17" s="142"/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31590</v>
      </c>
    </row>
    <row r="18" spans="1:31" x14ac:dyDescent="0.2">
      <c r="A18" s="210"/>
      <c r="B18" s="213"/>
      <c r="C18" s="144"/>
      <c r="D18" s="217"/>
      <c r="E18" s="8" t="s">
        <v>11</v>
      </c>
      <c r="F18" s="206" t="s">
        <v>325</v>
      </c>
      <c r="G18" s="141"/>
      <c r="H18" s="207"/>
      <c r="I18" s="208" t="s">
        <v>324</v>
      </c>
      <c r="J18" s="142"/>
      <c r="L18" s="3">
        <v>64800</v>
      </c>
      <c r="M18" s="205">
        <v>0</v>
      </c>
      <c r="N18" s="142"/>
      <c r="O18" s="3">
        <v>0</v>
      </c>
      <c r="P18" s="205">
        <v>0</v>
      </c>
      <c r="Q18" s="142"/>
      <c r="R18" s="205">
        <v>0</v>
      </c>
      <c r="S18" s="141"/>
      <c r="T18" s="142"/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64800</v>
      </c>
    </row>
    <row r="19" spans="1:31" x14ac:dyDescent="0.2">
      <c r="A19" s="210"/>
      <c r="B19" s="213"/>
      <c r="C19" s="144"/>
      <c r="D19" s="217"/>
      <c r="E19" s="8" t="s">
        <v>11</v>
      </c>
      <c r="F19" s="206" t="s">
        <v>323</v>
      </c>
      <c r="G19" s="141"/>
      <c r="H19" s="207"/>
      <c r="I19" s="208" t="s">
        <v>322</v>
      </c>
      <c r="J19" s="142"/>
      <c r="L19" s="3">
        <v>1501200</v>
      </c>
      <c r="M19" s="205">
        <v>0</v>
      </c>
      <c r="N19" s="142"/>
      <c r="O19" s="3">
        <v>0</v>
      </c>
      <c r="P19" s="205">
        <v>0</v>
      </c>
      <c r="Q19" s="142"/>
      <c r="R19" s="205">
        <v>0</v>
      </c>
      <c r="S19" s="141"/>
      <c r="T19" s="142"/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1501200</v>
      </c>
    </row>
    <row r="20" spans="1:31" x14ac:dyDescent="0.2">
      <c r="A20" s="211"/>
      <c r="B20" s="214"/>
      <c r="C20" s="218"/>
      <c r="D20" s="219"/>
      <c r="E20" s="220" t="s">
        <v>226</v>
      </c>
      <c r="F20" s="141"/>
      <c r="G20" s="141"/>
      <c r="H20" s="141"/>
      <c r="I20" s="141"/>
      <c r="J20" s="142"/>
      <c r="L20" s="7">
        <v>2014740</v>
      </c>
      <c r="M20" s="202">
        <v>0</v>
      </c>
      <c r="N20" s="142"/>
      <c r="O20" s="7">
        <v>0</v>
      </c>
      <c r="P20" s="202">
        <v>0</v>
      </c>
      <c r="Q20" s="142"/>
      <c r="R20" s="202">
        <v>0</v>
      </c>
      <c r="S20" s="141"/>
      <c r="T20" s="142"/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2014740</v>
      </c>
    </row>
    <row r="21" spans="1:31" x14ac:dyDescent="0.2">
      <c r="A21" s="209" t="s">
        <v>11</v>
      </c>
      <c r="B21" s="212" t="s">
        <v>98</v>
      </c>
      <c r="C21" s="215" t="s">
        <v>321</v>
      </c>
      <c r="D21" s="216"/>
      <c r="E21" s="8" t="s">
        <v>11</v>
      </c>
      <c r="F21" s="206" t="s">
        <v>320</v>
      </c>
      <c r="G21" s="141"/>
      <c r="H21" s="207"/>
      <c r="I21" s="208" t="s">
        <v>319</v>
      </c>
      <c r="J21" s="142"/>
      <c r="L21" s="3">
        <v>1755540</v>
      </c>
      <c r="M21" s="205">
        <v>1116690</v>
      </c>
      <c r="N21" s="142"/>
      <c r="O21" s="3">
        <v>0</v>
      </c>
      <c r="P21" s="205">
        <v>166770</v>
      </c>
      <c r="Q21" s="142"/>
      <c r="R21" s="205">
        <v>0</v>
      </c>
      <c r="S21" s="141"/>
      <c r="T21" s="142"/>
      <c r="U21" s="3">
        <v>0</v>
      </c>
      <c r="V21" s="3">
        <v>0</v>
      </c>
      <c r="W21" s="3">
        <v>639870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3678870</v>
      </c>
    </row>
    <row r="22" spans="1:31" x14ac:dyDescent="0.2">
      <c r="A22" s="210"/>
      <c r="B22" s="213"/>
      <c r="C22" s="144"/>
      <c r="D22" s="217"/>
      <c r="E22" s="8" t="s">
        <v>11</v>
      </c>
      <c r="F22" s="206" t="s">
        <v>318</v>
      </c>
      <c r="G22" s="141"/>
      <c r="H22" s="207"/>
      <c r="I22" s="208" t="s">
        <v>317</v>
      </c>
      <c r="J22" s="142"/>
      <c r="L22" s="3">
        <v>0</v>
      </c>
      <c r="M22" s="205">
        <v>0</v>
      </c>
      <c r="N22" s="142"/>
      <c r="O22" s="3">
        <v>0</v>
      </c>
      <c r="P22" s="205">
        <v>0</v>
      </c>
      <c r="Q22" s="142"/>
      <c r="R22" s="205">
        <v>0</v>
      </c>
      <c r="S22" s="141"/>
      <c r="T22" s="142"/>
      <c r="U22" s="3">
        <v>0</v>
      </c>
      <c r="V22" s="3">
        <v>0</v>
      </c>
      <c r="W22" s="3">
        <v>23835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23835</v>
      </c>
    </row>
    <row r="23" spans="1:31" x14ac:dyDescent="0.2">
      <c r="A23" s="210"/>
      <c r="B23" s="213"/>
      <c r="C23" s="144"/>
      <c r="D23" s="217"/>
      <c r="E23" s="8" t="s">
        <v>11</v>
      </c>
      <c r="F23" s="206" t="s">
        <v>316</v>
      </c>
      <c r="G23" s="141"/>
      <c r="H23" s="207"/>
      <c r="I23" s="208" t="s">
        <v>315</v>
      </c>
      <c r="J23" s="142"/>
      <c r="L23" s="3">
        <v>157500</v>
      </c>
      <c r="M23" s="205">
        <v>31500</v>
      </c>
      <c r="N23" s="142"/>
      <c r="O23" s="3">
        <v>0</v>
      </c>
      <c r="P23" s="205">
        <v>0</v>
      </c>
      <c r="Q23" s="142"/>
      <c r="R23" s="205">
        <v>0</v>
      </c>
      <c r="S23" s="141"/>
      <c r="T23" s="142"/>
      <c r="U23" s="3">
        <v>0</v>
      </c>
      <c r="V23" s="3">
        <v>0</v>
      </c>
      <c r="W23" s="3">
        <v>31500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220500</v>
      </c>
    </row>
    <row r="24" spans="1:31" x14ac:dyDescent="0.2">
      <c r="A24" s="210"/>
      <c r="B24" s="213"/>
      <c r="C24" s="144"/>
      <c r="D24" s="217"/>
      <c r="E24" s="8" t="s">
        <v>11</v>
      </c>
      <c r="F24" s="206" t="s">
        <v>314</v>
      </c>
      <c r="G24" s="141"/>
      <c r="H24" s="207"/>
      <c r="I24" s="208" t="s">
        <v>313</v>
      </c>
      <c r="J24" s="142"/>
      <c r="L24" s="3">
        <v>367270</v>
      </c>
      <c r="M24" s="205">
        <v>240510</v>
      </c>
      <c r="N24" s="142"/>
      <c r="O24" s="3">
        <v>0</v>
      </c>
      <c r="P24" s="205">
        <v>102120</v>
      </c>
      <c r="Q24" s="142"/>
      <c r="R24" s="205">
        <v>0</v>
      </c>
      <c r="S24" s="141"/>
      <c r="T24" s="142"/>
      <c r="U24" s="3">
        <v>0</v>
      </c>
      <c r="V24" s="3">
        <v>0</v>
      </c>
      <c r="W24" s="3">
        <v>207100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917000</v>
      </c>
    </row>
    <row r="25" spans="1:31" x14ac:dyDescent="0.2">
      <c r="A25" s="210"/>
      <c r="B25" s="213"/>
      <c r="C25" s="144"/>
      <c r="D25" s="217"/>
      <c r="E25" s="8" t="s">
        <v>11</v>
      </c>
      <c r="F25" s="206" t="s">
        <v>312</v>
      </c>
      <c r="G25" s="141"/>
      <c r="H25" s="207"/>
      <c r="I25" s="208" t="s">
        <v>311</v>
      </c>
      <c r="J25" s="142"/>
      <c r="L25" s="3">
        <v>49365</v>
      </c>
      <c r="M25" s="205">
        <v>13605</v>
      </c>
      <c r="N25" s="142"/>
      <c r="O25" s="3">
        <v>0</v>
      </c>
      <c r="P25" s="205">
        <v>19785</v>
      </c>
      <c r="Q25" s="142"/>
      <c r="R25" s="205">
        <v>0</v>
      </c>
      <c r="S25" s="141"/>
      <c r="T25" s="142"/>
      <c r="U25" s="3">
        <v>0</v>
      </c>
      <c r="V25" s="3">
        <v>0</v>
      </c>
      <c r="W25" s="3">
        <v>23965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106720</v>
      </c>
    </row>
    <row r="26" spans="1:31" x14ac:dyDescent="0.2">
      <c r="A26" s="211"/>
      <c r="B26" s="214"/>
      <c r="C26" s="218"/>
      <c r="D26" s="219"/>
      <c r="E26" s="220" t="s">
        <v>226</v>
      </c>
      <c r="F26" s="141"/>
      <c r="G26" s="141"/>
      <c r="H26" s="141"/>
      <c r="I26" s="141"/>
      <c r="J26" s="142"/>
      <c r="L26" s="7">
        <v>2329675</v>
      </c>
      <c r="M26" s="202">
        <v>1402305</v>
      </c>
      <c r="N26" s="142"/>
      <c r="O26" s="7">
        <v>0</v>
      </c>
      <c r="P26" s="202">
        <v>288675</v>
      </c>
      <c r="Q26" s="142"/>
      <c r="R26" s="202">
        <v>0</v>
      </c>
      <c r="S26" s="141"/>
      <c r="T26" s="142"/>
      <c r="U26" s="7">
        <v>0</v>
      </c>
      <c r="V26" s="7">
        <v>0</v>
      </c>
      <c r="W26" s="7">
        <v>926270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4946925</v>
      </c>
    </row>
    <row r="27" spans="1:31" x14ac:dyDescent="0.2">
      <c r="A27" s="209" t="s">
        <v>11</v>
      </c>
      <c r="B27" s="212" t="s">
        <v>103</v>
      </c>
      <c r="C27" s="215" t="s">
        <v>310</v>
      </c>
      <c r="D27" s="216"/>
      <c r="E27" s="8" t="s">
        <v>11</v>
      </c>
      <c r="F27" s="206" t="s">
        <v>309</v>
      </c>
      <c r="G27" s="141"/>
      <c r="H27" s="207"/>
      <c r="I27" s="208" t="s">
        <v>308</v>
      </c>
      <c r="J27" s="142"/>
      <c r="L27" s="3">
        <v>130000</v>
      </c>
      <c r="M27" s="205">
        <v>90000</v>
      </c>
      <c r="N27" s="142"/>
      <c r="O27" s="3">
        <v>30000</v>
      </c>
      <c r="P27" s="205">
        <v>0</v>
      </c>
      <c r="Q27" s="142"/>
      <c r="R27" s="205">
        <v>0</v>
      </c>
      <c r="S27" s="141"/>
      <c r="T27" s="142"/>
      <c r="U27" s="3">
        <v>0</v>
      </c>
      <c r="V27" s="3">
        <v>0</v>
      </c>
      <c r="W27" s="3">
        <v>120000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370000</v>
      </c>
    </row>
    <row r="28" spans="1:31" x14ac:dyDescent="0.2">
      <c r="A28" s="210"/>
      <c r="B28" s="213"/>
      <c r="C28" s="144"/>
      <c r="D28" s="217"/>
      <c r="E28" s="8" t="s">
        <v>11</v>
      </c>
      <c r="F28" s="206" t="s">
        <v>307</v>
      </c>
      <c r="G28" s="141"/>
      <c r="H28" s="207"/>
      <c r="I28" s="208" t="s">
        <v>306</v>
      </c>
      <c r="J28" s="142"/>
      <c r="L28" s="3">
        <v>40000</v>
      </c>
      <c r="M28" s="205">
        <v>40000</v>
      </c>
      <c r="N28" s="142"/>
      <c r="O28" s="3">
        <v>0</v>
      </c>
      <c r="P28" s="205">
        <v>0</v>
      </c>
      <c r="Q28" s="142"/>
      <c r="R28" s="205">
        <v>0</v>
      </c>
      <c r="S28" s="141"/>
      <c r="T28" s="142"/>
      <c r="U28" s="3">
        <v>0</v>
      </c>
      <c r="V28" s="3">
        <v>0</v>
      </c>
      <c r="W28" s="3">
        <v>30000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110000</v>
      </c>
    </row>
    <row r="29" spans="1:31" x14ac:dyDescent="0.2">
      <c r="A29" s="210"/>
      <c r="B29" s="213"/>
      <c r="C29" s="144"/>
      <c r="D29" s="217"/>
      <c r="E29" s="8" t="s">
        <v>11</v>
      </c>
      <c r="F29" s="206" t="s">
        <v>305</v>
      </c>
      <c r="G29" s="141"/>
      <c r="H29" s="207"/>
      <c r="I29" s="208" t="s">
        <v>304</v>
      </c>
      <c r="J29" s="142"/>
      <c r="L29" s="3">
        <v>3000</v>
      </c>
      <c r="M29" s="205">
        <v>35400</v>
      </c>
      <c r="N29" s="142"/>
      <c r="O29" s="3">
        <v>0</v>
      </c>
      <c r="P29" s="205">
        <v>0</v>
      </c>
      <c r="Q29" s="142"/>
      <c r="R29" s="205">
        <v>0</v>
      </c>
      <c r="S29" s="141"/>
      <c r="T29" s="142"/>
      <c r="U29" s="3">
        <v>0</v>
      </c>
      <c r="V29" s="3">
        <v>0</v>
      </c>
      <c r="W29" s="3">
        <v>35000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73400</v>
      </c>
    </row>
    <row r="30" spans="1:31" x14ac:dyDescent="0.2">
      <c r="A30" s="210"/>
      <c r="B30" s="213"/>
      <c r="C30" s="144"/>
      <c r="D30" s="217"/>
      <c r="E30" s="8" t="s">
        <v>11</v>
      </c>
      <c r="F30" s="206" t="s">
        <v>303</v>
      </c>
      <c r="G30" s="141"/>
      <c r="H30" s="207"/>
      <c r="I30" s="208" t="s">
        <v>302</v>
      </c>
      <c r="J30" s="142"/>
      <c r="L30" s="3">
        <v>27600</v>
      </c>
      <c r="M30" s="205">
        <v>19350</v>
      </c>
      <c r="N30" s="142"/>
      <c r="O30" s="3">
        <v>0</v>
      </c>
      <c r="P30" s="205">
        <v>0</v>
      </c>
      <c r="Q30" s="142"/>
      <c r="R30" s="205">
        <v>0</v>
      </c>
      <c r="S30" s="141"/>
      <c r="T30" s="142"/>
      <c r="U30" s="3">
        <v>0</v>
      </c>
      <c r="V30" s="3">
        <v>0</v>
      </c>
      <c r="W30" s="3">
        <v>12500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59450</v>
      </c>
    </row>
    <row r="31" spans="1:31" x14ac:dyDescent="0.2">
      <c r="A31" s="211"/>
      <c r="B31" s="214"/>
      <c r="C31" s="218"/>
      <c r="D31" s="219"/>
      <c r="E31" s="220" t="s">
        <v>226</v>
      </c>
      <c r="F31" s="141"/>
      <c r="G31" s="141"/>
      <c r="H31" s="141"/>
      <c r="I31" s="141"/>
      <c r="J31" s="142"/>
      <c r="L31" s="7">
        <v>200600</v>
      </c>
      <c r="M31" s="202">
        <v>184750</v>
      </c>
      <c r="N31" s="142"/>
      <c r="O31" s="7">
        <v>30000</v>
      </c>
      <c r="P31" s="202">
        <v>0</v>
      </c>
      <c r="Q31" s="142"/>
      <c r="R31" s="202">
        <v>0</v>
      </c>
      <c r="S31" s="141"/>
      <c r="T31" s="142"/>
      <c r="U31" s="7">
        <v>0</v>
      </c>
      <c r="V31" s="7">
        <v>0</v>
      </c>
      <c r="W31" s="7">
        <v>197500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612850</v>
      </c>
    </row>
    <row r="32" spans="1:31" x14ac:dyDescent="0.2">
      <c r="A32" s="209" t="s">
        <v>11</v>
      </c>
      <c r="B32" s="212" t="s">
        <v>108</v>
      </c>
      <c r="C32" s="215" t="s">
        <v>301</v>
      </c>
      <c r="D32" s="216"/>
      <c r="E32" s="8" t="s">
        <v>11</v>
      </c>
      <c r="F32" s="206" t="s">
        <v>300</v>
      </c>
      <c r="G32" s="141"/>
      <c r="H32" s="207"/>
      <c r="I32" s="208" t="s">
        <v>299</v>
      </c>
      <c r="J32" s="142"/>
      <c r="L32" s="3">
        <v>339782.96</v>
      </c>
      <c r="M32" s="205">
        <v>175644</v>
      </c>
      <c r="N32" s="142"/>
      <c r="O32" s="3">
        <v>0</v>
      </c>
      <c r="P32" s="205">
        <v>0</v>
      </c>
      <c r="Q32" s="142"/>
      <c r="R32" s="205">
        <v>0</v>
      </c>
      <c r="S32" s="141"/>
      <c r="T32" s="142"/>
      <c r="U32" s="3">
        <v>0</v>
      </c>
      <c r="V32" s="3">
        <v>0</v>
      </c>
      <c r="W32" s="3">
        <v>487220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1002646.96</v>
      </c>
    </row>
    <row r="33" spans="1:31" x14ac:dyDescent="0.2">
      <c r="A33" s="210"/>
      <c r="B33" s="213"/>
      <c r="C33" s="144"/>
      <c r="D33" s="217"/>
      <c r="E33" s="8" t="s">
        <v>11</v>
      </c>
      <c r="F33" s="206" t="s">
        <v>298</v>
      </c>
      <c r="G33" s="141"/>
      <c r="H33" s="207"/>
      <c r="I33" s="208" t="s">
        <v>297</v>
      </c>
      <c r="J33" s="142"/>
      <c r="L33" s="3">
        <v>28625</v>
      </c>
      <c r="M33" s="205">
        <v>0</v>
      </c>
      <c r="N33" s="142"/>
      <c r="O33" s="3">
        <v>0</v>
      </c>
      <c r="P33" s="205">
        <v>0</v>
      </c>
      <c r="Q33" s="142"/>
      <c r="R33" s="205">
        <v>0</v>
      </c>
      <c r="S33" s="141"/>
      <c r="T33" s="142"/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28625</v>
      </c>
    </row>
    <row r="34" spans="1:31" x14ac:dyDescent="0.2">
      <c r="A34" s="210"/>
      <c r="B34" s="213"/>
      <c r="C34" s="144"/>
      <c r="D34" s="217"/>
      <c r="E34" s="8" t="s">
        <v>11</v>
      </c>
      <c r="F34" s="206" t="s">
        <v>296</v>
      </c>
      <c r="G34" s="141"/>
      <c r="H34" s="207"/>
      <c r="I34" s="208" t="s">
        <v>295</v>
      </c>
      <c r="J34" s="142"/>
      <c r="L34" s="3">
        <v>634277</v>
      </c>
      <c r="M34" s="205">
        <v>290936</v>
      </c>
      <c r="N34" s="142"/>
      <c r="O34" s="3">
        <v>10000</v>
      </c>
      <c r="P34" s="205">
        <v>0</v>
      </c>
      <c r="Q34" s="142"/>
      <c r="R34" s="205">
        <v>288600</v>
      </c>
      <c r="S34" s="141"/>
      <c r="T34" s="142"/>
      <c r="U34" s="3">
        <v>0</v>
      </c>
      <c r="V34" s="3">
        <v>15000</v>
      </c>
      <c r="W34" s="3">
        <v>47260</v>
      </c>
      <c r="X34" s="3">
        <v>0</v>
      </c>
      <c r="Y34" s="3">
        <v>258865.3</v>
      </c>
      <c r="Z34" s="3">
        <v>0</v>
      </c>
      <c r="AA34" s="3">
        <v>630000</v>
      </c>
      <c r="AB34" s="3">
        <v>450000</v>
      </c>
      <c r="AC34" s="3">
        <v>0</v>
      </c>
      <c r="AD34" s="3">
        <v>0</v>
      </c>
      <c r="AE34" s="3">
        <v>2624938.2999999998</v>
      </c>
    </row>
    <row r="35" spans="1:31" x14ac:dyDescent="0.2">
      <c r="A35" s="210"/>
      <c r="B35" s="213"/>
      <c r="C35" s="144"/>
      <c r="D35" s="217"/>
      <c r="E35" s="8" t="s">
        <v>11</v>
      </c>
      <c r="F35" s="206" t="s">
        <v>294</v>
      </c>
      <c r="G35" s="141"/>
      <c r="H35" s="207"/>
      <c r="I35" s="208" t="s">
        <v>293</v>
      </c>
      <c r="J35" s="142"/>
      <c r="L35" s="3">
        <v>239760</v>
      </c>
      <c r="M35" s="205">
        <v>96500</v>
      </c>
      <c r="N35" s="142"/>
      <c r="O35" s="3">
        <v>0</v>
      </c>
      <c r="P35" s="205">
        <v>0</v>
      </c>
      <c r="Q35" s="142"/>
      <c r="R35" s="205">
        <v>0</v>
      </c>
      <c r="S35" s="141"/>
      <c r="T35" s="142"/>
      <c r="U35" s="3">
        <v>0</v>
      </c>
      <c r="V35" s="3">
        <v>0</v>
      </c>
      <c r="W35" s="3">
        <v>379830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716090</v>
      </c>
    </row>
    <row r="36" spans="1:31" x14ac:dyDescent="0.2">
      <c r="A36" s="211"/>
      <c r="B36" s="214"/>
      <c r="C36" s="218"/>
      <c r="D36" s="219"/>
      <c r="E36" s="220" t="s">
        <v>226</v>
      </c>
      <c r="F36" s="141"/>
      <c r="G36" s="141"/>
      <c r="H36" s="141"/>
      <c r="I36" s="141"/>
      <c r="J36" s="142"/>
      <c r="L36" s="7">
        <v>1242444.96</v>
      </c>
      <c r="M36" s="202">
        <v>563080</v>
      </c>
      <c r="N36" s="142"/>
      <c r="O36" s="7">
        <v>10000</v>
      </c>
      <c r="P36" s="202">
        <v>0</v>
      </c>
      <c r="Q36" s="142"/>
      <c r="R36" s="202">
        <v>288600</v>
      </c>
      <c r="S36" s="141"/>
      <c r="T36" s="142"/>
      <c r="U36" s="7">
        <v>0</v>
      </c>
      <c r="V36" s="7">
        <v>15000</v>
      </c>
      <c r="W36" s="7">
        <v>914310</v>
      </c>
      <c r="X36" s="7">
        <v>0</v>
      </c>
      <c r="Y36" s="7">
        <v>258865.3</v>
      </c>
      <c r="Z36" s="7">
        <v>0</v>
      </c>
      <c r="AA36" s="7">
        <v>630000</v>
      </c>
      <c r="AB36" s="7">
        <v>450000</v>
      </c>
      <c r="AC36" s="7">
        <v>0</v>
      </c>
      <c r="AD36" s="7">
        <v>0</v>
      </c>
      <c r="AE36" s="7">
        <v>4372300.26</v>
      </c>
    </row>
    <row r="37" spans="1:31" x14ac:dyDescent="0.2">
      <c r="A37" s="209" t="s">
        <v>11</v>
      </c>
      <c r="B37" s="212" t="s">
        <v>113</v>
      </c>
      <c r="C37" s="215" t="s">
        <v>292</v>
      </c>
      <c r="D37" s="216"/>
      <c r="E37" s="8" t="s">
        <v>11</v>
      </c>
      <c r="F37" s="206" t="s">
        <v>291</v>
      </c>
      <c r="G37" s="141"/>
      <c r="H37" s="207"/>
      <c r="I37" s="208" t="s">
        <v>290</v>
      </c>
      <c r="J37" s="142"/>
      <c r="L37" s="3">
        <v>100000</v>
      </c>
      <c r="M37" s="205">
        <v>80000</v>
      </c>
      <c r="N37" s="142"/>
      <c r="O37" s="3">
        <v>0</v>
      </c>
      <c r="P37" s="205">
        <v>0</v>
      </c>
      <c r="Q37" s="142"/>
      <c r="R37" s="205">
        <v>0</v>
      </c>
      <c r="S37" s="141"/>
      <c r="T37" s="142"/>
      <c r="U37" s="3">
        <v>0</v>
      </c>
      <c r="V37" s="3">
        <v>0</v>
      </c>
      <c r="W37" s="3">
        <v>40000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220000</v>
      </c>
    </row>
    <row r="38" spans="1:31" x14ac:dyDescent="0.2">
      <c r="A38" s="210"/>
      <c r="B38" s="213"/>
      <c r="C38" s="144"/>
      <c r="D38" s="217"/>
      <c r="E38" s="8" t="s">
        <v>11</v>
      </c>
      <c r="F38" s="206" t="s">
        <v>289</v>
      </c>
      <c r="G38" s="141"/>
      <c r="H38" s="207"/>
      <c r="I38" s="208" t="s">
        <v>288</v>
      </c>
      <c r="J38" s="142"/>
      <c r="L38" s="3">
        <v>0</v>
      </c>
      <c r="M38" s="205">
        <v>0</v>
      </c>
      <c r="N38" s="142"/>
      <c r="O38" s="3">
        <v>0</v>
      </c>
      <c r="P38" s="205">
        <v>0</v>
      </c>
      <c r="Q38" s="142"/>
      <c r="R38" s="205">
        <v>0</v>
      </c>
      <c r="S38" s="141"/>
      <c r="T38" s="142"/>
      <c r="U38" s="3">
        <v>0</v>
      </c>
      <c r="V38" s="3">
        <v>0</v>
      </c>
      <c r="W38" s="3">
        <v>40000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40000</v>
      </c>
    </row>
    <row r="39" spans="1:31" x14ac:dyDescent="0.2">
      <c r="A39" s="210"/>
      <c r="B39" s="213"/>
      <c r="C39" s="144"/>
      <c r="D39" s="217"/>
      <c r="E39" s="8" t="s">
        <v>11</v>
      </c>
      <c r="F39" s="206" t="s">
        <v>287</v>
      </c>
      <c r="G39" s="141"/>
      <c r="H39" s="207"/>
      <c r="I39" s="208" t="s">
        <v>286</v>
      </c>
      <c r="J39" s="142"/>
      <c r="L39" s="3">
        <v>20000</v>
      </c>
      <c r="M39" s="205">
        <v>0</v>
      </c>
      <c r="N39" s="142"/>
      <c r="O39" s="3">
        <v>0</v>
      </c>
      <c r="P39" s="205">
        <v>0</v>
      </c>
      <c r="Q39" s="142"/>
      <c r="R39" s="205">
        <v>0</v>
      </c>
      <c r="S39" s="141"/>
      <c r="T39" s="142"/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20000</v>
      </c>
    </row>
    <row r="40" spans="1:31" x14ac:dyDescent="0.2">
      <c r="A40" s="210"/>
      <c r="B40" s="213"/>
      <c r="C40" s="144"/>
      <c r="D40" s="217"/>
      <c r="E40" s="8" t="s">
        <v>11</v>
      </c>
      <c r="F40" s="206" t="s">
        <v>285</v>
      </c>
      <c r="G40" s="141"/>
      <c r="H40" s="207"/>
      <c r="I40" s="208" t="s">
        <v>284</v>
      </c>
      <c r="J40" s="142"/>
      <c r="L40" s="3">
        <v>0</v>
      </c>
      <c r="M40" s="205">
        <v>0</v>
      </c>
      <c r="N40" s="142"/>
      <c r="O40" s="3">
        <v>0</v>
      </c>
      <c r="P40" s="205">
        <v>0</v>
      </c>
      <c r="Q40" s="142"/>
      <c r="R40" s="205">
        <v>422771.20000000001</v>
      </c>
      <c r="S40" s="141"/>
      <c r="T40" s="142"/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422771.20000000001</v>
      </c>
    </row>
    <row r="41" spans="1:31" x14ac:dyDescent="0.2">
      <c r="A41" s="210"/>
      <c r="B41" s="213"/>
      <c r="C41" s="144"/>
      <c r="D41" s="217"/>
      <c r="E41" s="8" t="s">
        <v>11</v>
      </c>
      <c r="F41" s="206" t="s">
        <v>283</v>
      </c>
      <c r="G41" s="141"/>
      <c r="H41" s="207"/>
      <c r="I41" s="208" t="s">
        <v>282</v>
      </c>
      <c r="J41" s="142"/>
      <c r="L41" s="3">
        <v>35176</v>
      </c>
      <c r="M41" s="205">
        <v>0</v>
      </c>
      <c r="N41" s="142"/>
      <c r="O41" s="3">
        <v>0</v>
      </c>
      <c r="P41" s="205">
        <v>0</v>
      </c>
      <c r="Q41" s="142"/>
      <c r="R41" s="205">
        <v>0</v>
      </c>
      <c r="S41" s="141"/>
      <c r="T41" s="142"/>
      <c r="U41" s="3">
        <v>0</v>
      </c>
      <c r="V41" s="3">
        <v>0</v>
      </c>
      <c r="W41" s="3">
        <v>530200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565376</v>
      </c>
    </row>
    <row r="42" spans="1:31" x14ac:dyDescent="0.2">
      <c r="A42" s="210"/>
      <c r="B42" s="213"/>
      <c r="C42" s="144"/>
      <c r="D42" s="217"/>
      <c r="E42" s="8" t="s">
        <v>11</v>
      </c>
      <c r="F42" s="206" t="s">
        <v>281</v>
      </c>
      <c r="G42" s="141"/>
      <c r="H42" s="207"/>
      <c r="I42" s="208" t="s">
        <v>280</v>
      </c>
      <c r="J42" s="142"/>
      <c r="L42" s="3">
        <v>50000</v>
      </c>
      <c r="M42" s="205">
        <v>0</v>
      </c>
      <c r="N42" s="142"/>
      <c r="O42" s="3">
        <v>0</v>
      </c>
      <c r="P42" s="205">
        <v>0</v>
      </c>
      <c r="Q42" s="142"/>
      <c r="R42" s="205">
        <v>0</v>
      </c>
      <c r="S42" s="141"/>
      <c r="T42" s="142"/>
      <c r="U42" s="3">
        <v>0</v>
      </c>
      <c r="V42" s="3">
        <v>0</v>
      </c>
      <c r="W42" s="3">
        <v>250000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300000</v>
      </c>
    </row>
    <row r="43" spans="1:31" x14ac:dyDescent="0.2">
      <c r="A43" s="210"/>
      <c r="B43" s="213"/>
      <c r="C43" s="144"/>
      <c r="D43" s="217"/>
      <c r="E43" s="8" t="s">
        <v>11</v>
      </c>
      <c r="F43" s="206" t="s">
        <v>279</v>
      </c>
      <c r="G43" s="141"/>
      <c r="H43" s="207"/>
      <c r="I43" s="208" t="s">
        <v>278</v>
      </c>
      <c r="J43" s="142"/>
      <c r="L43" s="3">
        <v>200000</v>
      </c>
      <c r="M43" s="205">
        <v>0</v>
      </c>
      <c r="N43" s="142"/>
      <c r="O43" s="3">
        <v>0</v>
      </c>
      <c r="P43" s="205">
        <v>0</v>
      </c>
      <c r="Q43" s="142"/>
      <c r="R43" s="205">
        <v>0</v>
      </c>
      <c r="S43" s="141"/>
      <c r="T43" s="142"/>
      <c r="U43" s="3">
        <v>0</v>
      </c>
      <c r="V43" s="3">
        <v>0</v>
      </c>
      <c r="W43" s="3">
        <v>195200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395200</v>
      </c>
    </row>
    <row r="44" spans="1:31" x14ac:dyDescent="0.2">
      <c r="A44" s="210"/>
      <c r="B44" s="213"/>
      <c r="C44" s="144"/>
      <c r="D44" s="217"/>
      <c r="E44" s="8" t="s">
        <v>11</v>
      </c>
      <c r="F44" s="206" t="s">
        <v>277</v>
      </c>
      <c r="G44" s="141"/>
      <c r="H44" s="207"/>
      <c r="I44" s="208" t="s">
        <v>276</v>
      </c>
      <c r="J44" s="142"/>
      <c r="L44" s="3">
        <v>0</v>
      </c>
      <c r="M44" s="205">
        <v>0</v>
      </c>
      <c r="N44" s="142"/>
      <c r="O44" s="3">
        <v>0</v>
      </c>
      <c r="P44" s="205">
        <v>0</v>
      </c>
      <c r="Q44" s="142"/>
      <c r="R44" s="205">
        <v>0</v>
      </c>
      <c r="S44" s="141"/>
      <c r="T44" s="142"/>
      <c r="U44" s="3">
        <v>80000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80000</v>
      </c>
    </row>
    <row r="45" spans="1:31" x14ac:dyDescent="0.2">
      <c r="A45" s="210"/>
      <c r="B45" s="213"/>
      <c r="C45" s="144"/>
      <c r="D45" s="217"/>
      <c r="E45" s="8" t="s">
        <v>11</v>
      </c>
      <c r="F45" s="206" t="s">
        <v>275</v>
      </c>
      <c r="G45" s="141"/>
      <c r="H45" s="207"/>
      <c r="I45" s="208" t="s">
        <v>274</v>
      </c>
      <c r="J45" s="142"/>
      <c r="L45" s="3">
        <v>0</v>
      </c>
      <c r="M45" s="205">
        <v>0</v>
      </c>
      <c r="N45" s="142"/>
      <c r="O45" s="3">
        <v>0</v>
      </c>
      <c r="P45" s="205">
        <v>0</v>
      </c>
      <c r="Q45" s="142"/>
      <c r="R45" s="205">
        <v>0</v>
      </c>
      <c r="S45" s="141"/>
      <c r="T45" s="142"/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20000</v>
      </c>
      <c r="AD45" s="3">
        <v>0</v>
      </c>
      <c r="AE45" s="3">
        <v>20000</v>
      </c>
    </row>
    <row r="46" spans="1:31" x14ac:dyDescent="0.2">
      <c r="A46" s="210"/>
      <c r="B46" s="213"/>
      <c r="C46" s="144"/>
      <c r="D46" s="217"/>
      <c r="E46" s="8" t="s">
        <v>11</v>
      </c>
      <c r="F46" s="206" t="s">
        <v>273</v>
      </c>
      <c r="G46" s="141"/>
      <c r="H46" s="207"/>
      <c r="I46" s="208" t="s">
        <v>272</v>
      </c>
      <c r="J46" s="142"/>
      <c r="L46" s="3">
        <v>3000</v>
      </c>
      <c r="M46" s="205">
        <v>0</v>
      </c>
      <c r="N46" s="142"/>
      <c r="O46" s="3">
        <v>0</v>
      </c>
      <c r="P46" s="205">
        <v>0</v>
      </c>
      <c r="Q46" s="142"/>
      <c r="R46" s="205">
        <v>0</v>
      </c>
      <c r="S46" s="141"/>
      <c r="T46" s="142"/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3000</v>
      </c>
    </row>
    <row r="47" spans="1:31" x14ac:dyDescent="0.2">
      <c r="A47" s="210"/>
      <c r="B47" s="213"/>
      <c r="C47" s="144"/>
      <c r="D47" s="217"/>
      <c r="E47" s="8" t="s">
        <v>11</v>
      </c>
      <c r="F47" s="206" t="s">
        <v>271</v>
      </c>
      <c r="G47" s="141"/>
      <c r="H47" s="207"/>
      <c r="I47" s="208" t="s">
        <v>270</v>
      </c>
      <c r="J47" s="142"/>
      <c r="L47" s="3">
        <v>100000</v>
      </c>
      <c r="M47" s="205">
        <v>80000</v>
      </c>
      <c r="N47" s="142"/>
      <c r="O47" s="3">
        <v>0</v>
      </c>
      <c r="P47" s="205">
        <v>0</v>
      </c>
      <c r="Q47" s="142"/>
      <c r="R47" s="205">
        <v>0</v>
      </c>
      <c r="S47" s="141"/>
      <c r="T47" s="142"/>
      <c r="U47" s="3">
        <v>0</v>
      </c>
      <c r="V47" s="3">
        <v>0</v>
      </c>
      <c r="W47" s="3">
        <v>35100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215100</v>
      </c>
    </row>
    <row r="48" spans="1:31" x14ac:dyDescent="0.2">
      <c r="A48" s="211"/>
      <c r="B48" s="214"/>
      <c r="C48" s="218"/>
      <c r="D48" s="219"/>
      <c r="E48" s="220" t="s">
        <v>226</v>
      </c>
      <c r="F48" s="141"/>
      <c r="G48" s="141"/>
      <c r="H48" s="141"/>
      <c r="I48" s="141"/>
      <c r="J48" s="142"/>
      <c r="L48" s="7">
        <v>508176</v>
      </c>
      <c r="M48" s="202">
        <v>160000</v>
      </c>
      <c r="N48" s="142"/>
      <c r="O48" s="7">
        <v>0</v>
      </c>
      <c r="P48" s="202">
        <v>0</v>
      </c>
      <c r="Q48" s="142"/>
      <c r="R48" s="202">
        <v>422771.20000000001</v>
      </c>
      <c r="S48" s="141"/>
      <c r="T48" s="142"/>
      <c r="U48" s="7">
        <v>80000</v>
      </c>
      <c r="V48" s="7">
        <v>0</v>
      </c>
      <c r="W48" s="7">
        <v>1090500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20000</v>
      </c>
      <c r="AD48" s="7">
        <v>0</v>
      </c>
      <c r="AE48" s="7">
        <v>2281447.2000000002</v>
      </c>
    </row>
    <row r="49" spans="1:31" x14ac:dyDescent="0.2">
      <c r="A49" s="209" t="s">
        <v>11</v>
      </c>
      <c r="B49" s="212" t="s">
        <v>118</v>
      </c>
      <c r="C49" s="215" t="s">
        <v>269</v>
      </c>
      <c r="D49" s="216"/>
      <c r="E49" s="8" t="s">
        <v>11</v>
      </c>
      <c r="F49" s="206" t="s">
        <v>268</v>
      </c>
      <c r="G49" s="141"/>
      <c r="H49" s="207"/>
      <c r="I49" s="208" t="s">
        <v>267</v>
      </c>
      <c r="J49" s="142"/>
      <c r="L49" s="3">
        <v>185818.19</v>
      </c>
      <c r="M49" s="205">
        <v>0</v>
      </c>
      <c r="N49" s="142"/>
      <c r="O49" s="3">
        <v>0</v>
      </c>
      <c r="P49" s="205">
        <v>0</v>
      </c>
      <c r="Q49" s="142"/>
      <c r="R49" s="205">
        <v>0</v>
      </c>
      <c r="S49" s="141"/>
      <c r="T49" s="142"/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185818.19</v>
      </c>
    </row>
    <row r="50" spans="1:31" x14ac:dyDescent="0.2">
      <c r="A50" s="210"/>
      <c r="B50" s="213"/>
      <c r="C50" s="144"/>
      <c r="D50" s="217"/>
      <c r="E50" s="8" t="s">
        <v>11</v>
      </c>
      <c r="F50" s="206" t="s">
        <v>266</v>
      </c>
      <c r="G50" s="141"/>
      <c r="H50" s="207"/>
      <c r="I50" s="208" t="s">
        <v>265</v>
      </c>
      <c r="J50" s="142"/>
      <c r="L50" s="3">
        <v>6000</v>
      </c>
      <c r="M50" s="205">
        <v>0</v>
      </c>
      <c r="N50" s="142"/>
      <c r="O50" s="3">
        <v>0</v>
      </c>
      <c r="P50" s="205">
        <v>0</v>
      </c>
      <c r="Q50" s="142"/>
      <c r="R50" s="205">
        <v>0</v>
      </c>
      <c r="S50" s="141"/>
      <c r="T50" s="142"/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6000</v>
      </c>
    </row>
    <row r="51" spans="1:31" x14ac:dyDescent="0.2">
      <c r="A51" s="210"/>
      <c r="B51" s="213"/>
      <c r="C51" s="144"/>
      <c r="D51" s="217"/>
      <c r="E51" s="8" t="s">
        <v>11</v>
      </c>
      <c r="F51" s="206" t="s">
        <v>264</v>
      </c>
      <c r="G51" s="141"/>
      <c r="H51" s="207"/>
      <c r="I51" s="208" t="s">
        <v>263</v>
      </c>
      <c r="J51" s="142"/>
      <c r="L51" s="3">
        <v>2400</v>
      </c>
      <c r="M51" s="205">
        <v>0</v>
      </c>
      <c r="N51" s="142"/>
      <c r="O51" s="3">
        <v>0</v>
      </c>
      <c r="P51" s="205">
        <v>0</v>
      </c>
      <c r="Q51" s="142"/>
      <c r="R51" s="205">
        <v>0</v>
      </c>
      <c r="S51" s="141"/>
      <c r="T51" s="142"/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2400</v>
      </c>
    </row>
    <row r="52" spans="1:31" x14ac:dyDescent="0.2">
      <c r="A52" s="210"/>
      <c r="B52" s="213"/>
      <c r="C52" s="144"/>
      <c r="D52" s="217"/>
      <c r="E52" s="8" t="s">
        <v>11</v>
      </c>
      <c r="F52" s="206" t="s">
        <v>262</v>
      </c>
      <c r="G52" s="141"/>
      <c r="H52" s="207"/>
      <c r="I52" s="208" t="s">
        <v>261</v>
      </c>
      <c r="J52" s="142"/>
      <c r="L52" s="3">
        <v>20000</v>
      </c>
      <c r="M52" s="205">
        <v>0</v>
      </c>
      <c r="N52" s="142"/>
      <c r="O52" s="3">
        <v>0</v>
      </c>
      <c r="P52" s="205">
        <v>0</v>
      </c>
      <c r="Q52" s="142"/>
      <c r="R52" s="205">
        <v>0</v>
      </c>
      <c r="S52" s="141"/>
      <c r="T52" s="142"/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20000</v>
      </c>
    </row>
    <row r="53" spans="1:31" x14ac:dyDescent="0.2">
      <c r="A53" s="210"/>
      <c r="B53" s="213"/>
      <c r="C53" s="144"/>
      <c r="D53" s="217"/>
      <c r="E53" s="8" t="s">
        <v>11</v>
      </c>
      <c r="F53" s="206" t="s">
        <v>260</v>
      </c>
      <c r="G53" s="141"/>
      <c r="H53" s="207"/>
      <c r="I53" s="208" t="s">
        <v>259</v>
      </c>
      <c r="J53" s="142"/>
      <c r="L53" s="3">
        <v>54867.3</v>
      </c>
      <c r="M53" s="205">
        <v>0</v>
      </c>
      <c r="N53" s="142"/>
      <c r="O53" s="3">
        <v>0</v>
      </c>
      <c r="P53" s="205">
        <v>0</v>
      </c>
      <c r="Q53" s="142"/>
      <c r="R53" s="205">
        <v>0</v>
      </c>
      <c r="S53" s="141"/>
      <c r="T53" s="142"/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54867.3</v>
      </c>
    </row>
    <row r="54" spans="1:31" x14ac:dyDescent="0.2">
      <c r="A54" s="211"/>
      <c r="B54" s="214"/>
      <c r="C54" s="218"/>
      <c r="D54" s="219"/>
      <c r="E54" s="220" t="s">
        <v>226</v>
      </c>
      <c r="F54" s="141"/>
      <c r="G54" s="141"/>
      <c r="H54" s="141"/>
      <c r="I54" s="141"/>
      <c r="J54" s="142"/>
      <c r="L54" s="7">
        <v>269085.49</v>
      </c>
      <c r="M54" s="202">
        <v>0</v>
      </c>
      <c r="N54" s="142"/>
      <c r="O54" s="7">
        <v>0</v>
      </c>
      <c r="P54" s="202">
        <v>0</v>
      </c>
      <c r="Q54" s="142"/>
      <c r="R54" s="202">
        <v>0</v>
      </c>
      <c r="S54" s="141"/>
      <c r="T54" s="142"/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269085.49</v>
      </c>
    </row>
    <row r="55" spans="1:31" x14ac:dyDescent="0.2">
      <c r="A55" s="209" t="s">
        <v>11</v>
      </c>
      <c r="B55" s="212" t="s">
        <v>122</v>
      </c>
      <c r="C55" s="215" t="s">
        <v>258</v>
      </c>
      <c r="D55" s="216"/>
      <c r="E55" s="8" t="s">
        <v>11</v>
      </c>
      <c r="F55" s="206" t="s">
        <v>257</v>
      </c>
      <c r="G55" s="141"/>
      <c r="H55" s="207"/>
      <c r="I55" s="208" t="s">
        <v>256</v>
      </c>
      <c r="J55" s="142"/>
      <c r="L55" s="3">
        <v>38400</v>
      </c>
      <c r="M55" s="205">
        <v>21800</v>
      </c>
      <c r="N55" s="142"/>
      <c r="O55" s="3">
        <v>0</v>
      </c>
      <c r="P55" s="205">
        <v>0</v>
      </c>
      <c r="Q55" s="142"/>
      <c r="R55" s="205">
        <v>0</v>
      </c>
      <c r="S55" s="141"/>
      <c r="T55" s="142"/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60200</v>
      </c>
    </row>
    <row r="56" spans="1:31" x14ac:dyDescent="0.2">
      <c r="A56" s="210"/>
      <c r="B56" s="213"/>
      <c r="C56" s="144"/>
      <c r="D56" s="217"/>
      <c r="E56" s="8" t="s">
        <v>11</v>
      </c>
      <c r="F56" s="206" t="s">
        <v>255</v>
      </c>
      <c r="G56" s="141"/>
      <c r="H56" s="207"/>
      <c r="I56" s="208" t="s">
        <v>254</v>
      </c>
      <c r="J56" s="142"/>
      <c r="L56" s="3">
        <v>0</v>
      </c>
      <c r="M56" s="205">
        <v>0</v>
      </c>
      <c r="N56" s="142"/>
      <c r="O56" s="3">
        <v>0</v>
      </c>
      <c r="P56" s="205">
        <v>0</v>
      </c>
      <c r="Q56" s="142"/>
      <c r="R56" s="205">
        <v>0</v>
      </c>
      <c r="S56" s="141"/>
      <c r="T56" s="142"/>
      <c r="U56" s="3">
        <v>0</v>
      </c>
      <c r="V56" s="3">
        <v>0</v>
      </c>
      <c r="W56" s="3">
        <v>450000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450000</v>
      </c>
    </row>
    <row r="57" spans="1:31" x14ac:dyDescent="0.2">
      <c r="A57" s="211"/>
      <c r="B57" s="214"/>
      <c r="C57" s="218"/>
      <c r="D57" s="219"/>
      <c r="E57" s="220" t="s">
        <v>226</v>
      </c>
      <c r="F57" s="141"/>
      <c r="G57" s="141"/>
      <c r="H57" s="141"/>
      <c r="I57" s="141"/>
      <c r="J57" s="142"/>
      <c r="L57" s="7">
        <v>38400</v>
      </c>
      <c r="M57" s="202">
        <v>21800</v>
      </c>
      <c r="N57" s="142"/>
      <c r="O57" s="7">
        <v>0</v>
      </c>
      <c r="P57" s="202">
        <v>0</v>
      </c>
      <c r="Q57" s="142"/>
      <c r="R57" s="202">
        <v>0</v>
      </c>
      <c r="S57" s="141"/>
      <c r="T57" s="142"/>
      <c r="U57" s="7">
        <v>0</v>
      </c>
      <c r="V57" s="7">
        <v>0</v>
      </c>
      <c r="W57" s="7">
        <v>450000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510200</v>
      </c>
    </row>
    <row r="58" spans="1:31" x14ac:dyDescent="0.2">
      <c r="A58" s="209" t="s">
        <v>11</v>
      </c>
      <c r="B58" s="212" t="s">
        <v>128</v>
      </c>
      <c r="C58" s="215" t="s">
        <v>253</v>
      </c>
      <c r="D58" s="216"/>
      <c r="E58" s="8" t="s">
        <v>11</v>
      </c>
      <c r="F58" s="206" t="s">
        <v>128</v>
      </c>
      <c r="G58" s="141"/>
      <c r="H58" s="207"/>
      <c r="I58" s="208" t="s">
        <v>252</v>
      </c>
      <c r="J58" s="142"/>
      <c r="L58" s="3">
        <v>25000</v>
      </c>
      <c r="M58" s="205">
        <v>0</v>
      </c>
      <c r="N58" s="142"/>
      <c r="O58" s="3">
        <v>0</v>
      </c>
      <c r="P58" s="205">
        <v>0</v>
      </c>
      <c r="Q58" s="142"/>
      <c r="R58" s="205">
        <v>0</v>
      </c>
      <c r="S58" s="141"/>
      <c r="T58" s="142"/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25000</v>
      </c>
    </row>
    <row r="59" spans="1:31" x14ac:dyDescent="0.2">
      <c r="A59" s="211"/>
      <c r="B59" s="214"/>
      <c r="C59" s="218"/>
      <c r="D59" s="219"/>
      <c r="E59" s="220" t="s">
        <v>226</v>
      </c>
      <c r="F59" s="141"/>
      <c r="G59" s="141"/>
      <c r="H59" s="141"/>
      <c r="I59" s="141"/>
      <c r="J59" s="142"/>
      <c r="L59" s="7">
        <v>25000</v>
      </c>
      <c r="M59" s="202">
        <v>0</v>
      </c>
      <c r="N59" s="142"/>
      <c r="O59" s="7">
        <v>0</v>
      </c>
      <c r="P59" s="202">
        <v>0</v>
      </c>
      <c r="Q59" s="142"/>
      <c r="R59" s="202">
        <v>0</v>
      </c>
      <c r="S59" s="141"/>
      <c r="T59" s="142"/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25000</v>
      </c>
    </row>
    <row r="60" spans="1:31" x14ac:dyDescent="0.2">
      <c r="A60" s="209" t="s">
        <v>11</v>
      </c>
      <c r="B60" s="212" t="s">
        <v>132</v>
      </c>
      <c r="C60" s="215" t="s">
        <v>251</v>
      </c>
      <c r="D60" s="216"/>
      <c r="E60" s="8" t="s">
        <v>11</v>
      </c>
      <c r="F60" s="206" t="s">
        <v>250</v>
      </c>
      <c r="G60" s="141"/>
      <c r="H60" s="207"/>
      <c r="I60" s="208" t="s">
        <v>249</v>
      </c>
      <c r="J60" s="142"/>
      <c r="L60" s="3">
        <v>35000</v>
      </c>
      <c r="M60" s="205">
        <v>0</v>
      </c>
      <c r="N60" s="142"/>
      <c r="O60" s="3">
        <v>0</v>
      </c>
      <c r="P60" s="205">
        <v>0</v>
      </c>
      <c r="Q60" s="142"/>
      <c r="R60" s="205">
        <v>0</v>
      </c>
      <c r="S60" s="141"/>
      <c r="T60" s="142"/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35000</v>
      </c>
    </row>
    <row r="61" spans="1:31" x14ac:dyDescent="0.2">
      <c r="A61" s="210"/>
      <c r="B61" s="213"/>
      <c r="C61" s="144"/>
      <c r="D61" s="217"/>
      <c r="E61" s="8" t="s">
        <v>11</v>
      </c>
      <c r="F61" s="206" t="s">
        <v>248</v>
      </c>
      <c r="G61" s="141"/>
      <c r="H61" s="207"/>
      <c r="I61" s="208" t="s">
        <v>247</v>
      </c>
      <c r="J61" s="142"/>
      <c r="L61" s="3">
        <v>0</v>
      </c>
      <c r="M61" s="205">
        <v>0</v>
      </c>
      <c r="N61" s="142"/>
      <c r="O61" s="3">
        <v>0</v>
      </c>
      <c r="P61" s="205">
        <v>0</v>
      </c>
      <c r="Q61" s="142"/>
      <c r="R61" s="205">
        <v>1193000</v>
      </c>
      <c r="S61" s="141"/>
      <c r="T61" s="142"/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20000</v>
      </c>
      <c r="AA61" s="3">
        <v>20000</v>
      </c>
      <c r="AB61" s="3">
        <v>63000</v>
      </c>
      <c r="AC61" s="3">
        <v>0</v>
      </c>
      <c r="AD61" s="3">
        <v>0</v>
      </c>
      <c r="AE61" s="3">
        <v>1296000</v>
      </c>
    </row>
    <row r="62" spans="1:31" x14ac:dyDescent="0.2">
      <c r="A62" s="211"/>
      <c r="B62" s="214"/>
      <c r="C62" s="218"/>
      <c r="D62" s="219"/>
      <c r="E62" s="220" t="s">
        <v>226</v>
      </c>
      <c r="F62" s="141"/>
      <c r="G62" s="141"/>
      <c r="H62" s="141"/>
      <c r="I62" s="141"/>
      <c r="J62" s="142"/>
      <c r="L62" s="7">
        <v>35000</v>
      </c>
      <c r="M62" s="202">
        <v>0</v>
      </c>
      <c r="N62" s="142"/>
      <c r="O62" s="7">
        <v>0</v>
      </c>
      <c r="P62" s="202">
        <v>0</v>
      </c>
      <c r="Q62" s="142"/>
      <c r="R62" s="202">
        <v>1193000</v>
      </c>
      <c r="S62" s="141"/>
      <c r="T62" s="142"/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20000</v>
      </c>
      <c r="AA62" s="7">
        <v>20000</v>
      </c>
      <c r="AB62" s="7">
        <v>63000</v>
      </c>
      <c r="AC62" s="7">
        <v>0</v>
      </c>
      <c r="AD62" s="7">
        <v>0</v>
      </c>
      <c r="AE62" s="7">
        <v>1331000</v>
      </c>
    </row>
    <row r="63" spans="1:31" x14ac:dyDescent="0.2">
      <c r="A63" s="209" t="s">
        <v>11</v>
      </c>
      <c r="B63" s="212" t="s">
        <v>125</v>
      </c>
      <c r="C63" s="215" t="s">
        <v>246</v>
      </c>
      <c r="D63" s="216"/>
      <c r="E63" s="8" t="s">
        <v>11</v>
      </c>
      <c r="F63" s="206" t="s">
        <v>245</v>
      </c>
      <c r="G63" s="141"/>
      <c r="H63" s="207"/>
      <c r="I63" s="208" t="s">
        <v>244</v>
      </c>
      <c r="J63" s="142"/>
      <c r="L63" s="3">
        <v>0</v>
      </c>
      <c r="M63" s="205">
        <v>0</v>
      </c>
      <c r="N63" s="142"/>
      <c r="O63" s="3">
        <v>0</v>
      </c>
      <c r="P63" s="205">
        <v>0</v>
      </c>
      <c r="Q63" s="142"/>
      <c r="R63" s="205">
        <v>0</v>
      </c>
      <c r="S63" s="141"/>
      <c r="T63" s="142"/>
      <c r="U63" s="3">
        <v>0</v>
      </c>
      <c r="V63" s="3">
        <v>0</v>
      </c>
      <c r="W63" s="3">
        <v>0</v>
      </c>
      <c r="X63" s="3">
        <v>734000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734000</v>
      </c>
    </row>
    <row r="64" spans="1:31" x14ac:dyDescent="0.2">
      <c r="A64" s="210"/>
      <c r="B64" s="213"/>
      <c r="C64" s="144"/>
      <c r="D64" s="217"/>
      <c r="E64" s="8" t="s">
        <v>11</v>
      </c>
      <c r="F64" s="206" t="s">
        <v>243</v>
      </c>
      <c r="G64" s="141"/>
      <c r="H64" s="207"/>
      <c r="I64" s="208" t="s">
        <v>242</v>
      </c>
      <c r="J64" s="142"/>
      <c r="L64" s="3">
        <v>0</v>
      </c>
      <c r="M64" s="205">
        <v>0</v>
      </c>
      <c r="N64" s="142"/>
      <c r="O64" s="3">
        <v>0</v>
      </c>
      <c r="P64" s="205">
        <v>0</v>
      </c>
      <c r="Q64" s="142"/>
      <c r="R64" s="205">
        <v>0</v>
      </c>
      <c r="S64" s="141"/>
      <c r="T64" s="142"/>
      <c r="U64" s="3">
        <v>0</v>
      </c>
      <c r="V64" s="3">
        <v>0</v>
      </c>
      <c r="W64" s="3">
        <v>0</v>
      </c>
      <c r="X64" s="3">
        <v>5177000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5177000</v>
      </c>
    </row>
    <row r="65" spans="1:31" x14ac:dyDescent="0.2">
      <c r="A65" s="210"/>
      <c r="B65" s="213"/>
      <c r="C65" s="144"/>
      <c r="D65" s="217"/>
      <c r="E65" s="8" t="s">
        <v>11</v>
      </c>
      <c r="F65" s="206" t="s">
        <v>241</v>
      </c>
      <c r="G65" s="141"/>
      <c r="H65" s="207"/>
      <c r="I65" s="208" t="s">
        <v>240</v>
      </c>
      <c r="J65" s="142"/>
      <c r="L65" s="3">
        <v>0</v>
      </c>
      <c r="M65" s="205">
        <v>0</v>
      </c>
      <c r="N65" s="142"/>
      <c r="O65" s="3">
        <v>0</v>
      </c>
      <c r="P65" s="205">
        <v>0</v>
      </c>
      <c r="Q65" s="142"/>
      <c r="R65" s="205">
        <v>0</v>
      </c>
      <c r="S65" s="141"/>
      <c r="T65" s="142"/>
      <c r="U65" s="3">
        <v>0</v>
      </c>
      <c r="V65" s="3">
        <v>0</v>
      </c>
      <c r="W65" s="3">
        <v>0</v>
      </c>
      <c r="X65" s="3">
        <v>350000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350000</v>
      </c>
    </row>
    <row r="66" spans="1:31" x14ac:dyDescent="0.2">
      <c r="A66" s="211"/>
      <c r="B66" s="214"/>
      <c r="C66" s="218"/>
      <c r="D66" s="219"/>
      <c r="E66" s="220" t="s">
        <v>226</v>
      </c>
      <c r="F66" s="141"/>
      <c r="G66" s="141"/>
      <c r="H66" s="141"/>
      <c r="I66" s="141"/>
      <c r="J66" s="142"/>
      <c r="L66" s="7">
        <v>0</v>
      </c>
      <c r="M66" s="202">
        <v>0</v>
      </c>
      <c r="N66" s="142"/>
      <c r="O66" s="7">
        <v>0</v>
      </c>
      <c r="P66" s="202">
        <v>0</v>
      </c>
      <c r="Q66" s="142"/>
      <c r="R66" s="202">
        <v>0</v>
      </c>
      <c r="S66" s="141"/>
      <c r="T66" s="142"/>
      <c r="U66" s="7">
        <v>0</v>
      </c>
      <c r="V66" s="7">
        <v>0</v>
      </c>
      <c r="W66" s="7">
        <v>0</v>
      </c>
      <c r="X66" s="7">
        <v>6261000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6261000</v>
      </c>
    </row>
    <row r="67" spans="1:31" x14ac:dyDescent="0.2">
      <c r="A67" s="209" t="s">
        <v>11</v>
      </c>
      <c r="B67" s="212" t="s">
        <v>88</v>
      </c>
      <c r="C67" s="215" t="s">
        <v>239</v>
      </c>
      <c r="D67" s="216"/>
      <c r="E67" s="8" t="s">
        <v>11</v>
      </c>
      <c r="F67" s="206" t="s">
        <v>238</v>
      </c>
      <c r="G67" s="141"/>
      <c r="H67" s="207"/>
      <c r="I67" s="208" t="s">
        <v>237</v>
      </c>
      <c r="J67" s="142"/>
      <c r="L67" s="3">
        <v>0</v>
      </c>
      <c r="M67" s="205">
        <v>0</v>
      </c>
      <c r="N67" s="142"/>
      <c r="O67" s="3">
        <v>0</v>
      </c>
      <c r="P67" s="205">
        <v>0</v>
      </c>
      <c r="Q67" s="142"/>
      <c r="R67" s="205">
        <v>0</v>
      </c>
      <c r="S67" s="141"/>
      <c r="T67" s="142"/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54015</v>
      </c>
      <c r="AE67" s="3">
        <v>54015</v>
      </c>
    </row>
    <row r="68" spans="1:31" x14ac:dyDescent="0.2">
      <c r="A68" s="210"/>
      <c r="B68" s="213"/>
      <c r="C68" s="144"/>
      <c r="D68" s="217"/>
      <c r="E68" s="8" t="s">
        <v>11</v>
      </c>
      <c r="F68" s="206" t="s">
        <v>236</v>
      </c>
      <c r="G68" s="141"/>
      <c r="H68" s="207"/>
      <c r="I68" s="208" t="s">
        <v>235</v>
      </c>
      <c r="J68" s="142"/>
      <c r="L68" s="3">
        <v>0</v>
      </c>
      <c r="M68" s="205">
        <v>0</v>
      </c>
      <c r="N68" s="142"/>
      <c r="O68" s="3">
        <v>0</v>
      </c>
      <c r="P68" s="205">
        <v>0</v>
      </c>
      <c r="Q68" s="142"/>
      <c r="R68" s="205">
        <v>0</v>
      </c>
      <c r="S68" s="141"/>
      <c r="T68" s="142"/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9799700</v>
      </c>
      <c r="AE68" s="3">
        <v>9799700</v>
      </c>
    </row>
    <row r="69" spans="1:31" x14ac:dyDescent="0.2">
      <c r="A69" s="210"/>
      <c r="B69" s="213"/>
      <c r="C69" s="144"/>
      <c r="D69" s="217"/>
      <c r="E69" s="8" t="s">
        <v>11</v>
      </c>
      <c r="F69" s="206" t="s">
        <v>234</v>
      </c>
      <c r="G69" s="141"/>
      <c r="H69" s="207"/>
      <c r="I69" s="208" t="s">
        <v>233</v>
      </c>
      <c r="J69" s="142"/>
      <c r="L69" s="3">
        <v>0</v>
      </c>
      <c r="M69" s="205">
        <v>0</v>
      </c>
      <c r="N69" s="142"/>
      <c r="O69" s="3">
        <v>0</v>
      </c>
      <c r="P69" s="205">
        <v>0</v>
      </c>
      <c r="Q69" s="142"/>
      <c r="R69" s="205">
        <v>0</v>
      </c>
      <c r="S69" s="141"/>
      <c r="T69" s="142"/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2320800</v>
      </c>
      <c r="AE69" s="3">
        <v>2320800</v>
      </c>
    </row>
    <row r="70" spans="1:31" x14ac:dyDescent="0.2">
      <c r="A70" s="210"/>
      <c r="B70" s="213"/>
      <c r="C70" s="144"/>
      <c r="D70" s="217"/>
      <c r="E70" s="8" t="s">
        <v>11</v>
      </c>
      <c r="F70" s="206" t="s">
        <v>232</v>
      </c>
      <c r="G70" s="141"/>
      <c r="H70" s="207"/>
      <c r="I70" s="208" t="s">
        <v>231</v>
      </c>
      <c r="J70" s="142"/>
      <c r="L70" s="3">
        <v>0</v>
      </c>
      <c r="M70" s="205">
        <v>0</v>
      </c>
      <c r="N70" s="142"/>
      <c r="O70" s="3">
        <v>0</v>
      </c>
      <c r="P70" s="205">
        <v>0</v>
      </c>
      <c r="Q70" s="142"/>
      <c r="R70" s="205">
        <v>0</v>
      </c>
      <c r="S70" s="141"/>
      <c r="T70" s="142"/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18000</v>
      </c>
      <c r="AE70" s="3">
        <v>18000</v>
      </c>
    </row>
    <row r="71" spans="1:31" x14ac:dyDescent="0.2">
      <c r="A71" s="210"/>
      <c r="B71" s="213"/>
      <c r="C71" s="144"/>
      <c r="D71" s="217"/>
      <c r="E71" s="8" t="s">
        <v>11</v>
      </c>
      <c r="F71" s="206" t="s">
        <v>230</v>
      </c>
      <c r="G71" s="141"/>
      <c r="H71" s="207"/>
      <c r="I71" s="208" t="s">
        <v>229</v>
      </c>
      <c r="J71" s="142"/>
      <c r="L71" s="3">
        <v>0</v>
      </c>
      <c r="M71" s="205">
        <v>0</v>
      </c>
      <c r="N71" s="142"/>
      <c r="O71" s="3">
        <v>0</v>
      </c>
      <c r="P71" s="205">
        <v>0</v>
      </c>
      <c r="Q71" s="142"/>
      <c r="R71" s="205">
        <v>0</v>
      </c>
      <c r="S71" s="141"/>
      <c r="T71" s="142"/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400211</v>
      </c>
      <c r="AE71" s="3">
        <v>400211</v>
      </c>
    </row>
    <row r="72" spans="1:31" x14ac:dyDescent="0.2">
      <c r="A72" s="210"/>
      <c r="B72" s="213"/>
      <c r="C72" s="144"/>
      <c r="D72" s="217"/>
      <c r="E72" s="8" t="s">
        <v>11</v>
      </c>
      <c r="F72" s="206" t="s">
        <v>228</v>
      </c>
      <c r="G72" s="141"/>
      <c r="H72" s="207"/>
      <c r="I72" s="208" t="s">
        <v>227</v>
      </c>
      <c r="J72" s="142"/>
      <c r="L72" s="3">
        <v>0</v>
      </c>
      <c r="M72" s="205">
        <v>0</v>
      </c>
      <c r="N72" s="142"/>
      <c r="O72" s="3">
        <v>0</v>
      </c>
      <c r="P72" s="205">
        <v>0</v>
      </c>
      <c r="Q72" s="142"/>
      <c r="R72" s="205">
        <v>0</v>
      </c>
      <c r="S72" s="141"/>
      <c r="T72" s="142"/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82896</v>
      </c>
      <c r="AE72" s="3">
        <v>82896</v>
      </c>
    </row>
    <row r="73" spans="1:31" x14ac:dyDescent="0.2">
      <c r="A73" s="211"/>
      <c r="B73" s="214"/>
      <c r="C73" s="218"/>
      <c r="D73" s="219"/>
      <c r="E73" s="220" t="s">
        <v>226</v>
      </c>
      <c r="F73" s="141"/>
      <c r="G73" s="141"/>
      <c r="H73" s="141"/>
      <c r="I73" s="141"/>
      <c r="J73" s="142"/>
      <c r="L73" s="7">
        <v>0</v>
      </c>
      <c r="M73" s="202">
        <v>0</v>
      </c>
      <c r="N73" s="142"/>
      <c r="O73" s="7">
        <v>0</v>
      </c>
      <c r="P73" s="202">
        <v>0</v>
      </c>
      <c r="Q73" s="142"/>
      <c r="R73" s="202">
        <v>0</v>
      </c>
      <c r="S73" s="141"/>
      <c r="T73" s="142"/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12675622</v>
      </c>
      <c r="AE73" s="7">
        <v>12675622</v>
      </c>
    </row>
    <row r="74" spans="1:31" x14ac:dyDescent="0.2">
      <c r="A74" s="203" t="s">
        <v>225</v>
      </c>
      <c r="B74" s="141"/>
      <c r="C74" s="141"/>
      <c r="D74" s="141"/>
      <c r="E74" s="141"/>
      <c r="F74" s="141"/>
      <c r="G74" s="141"/>
      <c r="H74" s="141"/>
      <c r="I74" s="141"/>
      <c r="J74" s="142"/>
      <c r="L74" s="6">
        <v>6663121.4500000002</v>
      </c>
      <c r="M74" s="204">
        <v>2331935</v>
      </c>
      <c r="N74" s="142"/>
      <c r="O74" s="6">
        <v>40000</v>
      </c>
      <c r="P74" s="204">
        <v>288675</v>
      </c>
      <c r="Q74" s="142"/>
      <c r="R74" s="204">
        <v>1904371.2</v>
      </c>
      <c r="S74" s="141"/>
      <c r="T74" s="142"/>
      <c r="U74" s="6">
        <v>80000</v>
      </c>
      <c r="V74" s="6">
        <v>15000</v>
      </c>
      <c r="W74" s="6">
        <v>3578580</v>
      </c>
      <c r="X74" s="6">
        <v>6261000</v>
      </c>
      <c r="Y74" s="6">
        <v>258865.3</v>
      </c>
      <c r="Z74" s="6">
        <v>20000</v>
      </c>
      <c r="AA74" s="6">
        <v>650000</v>
      </c>
      <c r="AB74" s="6">
        <v>513000</v>
      </c>
      <c r="AC74" s="6">
        <v>20000</v>
      </c>
      <c r="AD74" s="6">
        <v>12675622</v>
      </c>
      <c r="AE74" s="6">
        <v>35300169.950000003</v>
      </c>
    </row>
    <row r="75" spans="1:31" ht="0" hidden="1" customHeight="1" x14ac:dyDescent="0.2"/>
  </sheetData>
  <mergeCells count="360">
    <mergeCell ref="A1:F1"/>
    <mergeCell ref="Q1:R1"/>
    <mergeCell ref="A3:S3"/>
    <mergeCell ref="A4:S4"/>
    <mergeCell ref="A5:S5"/>
    <mergeCell ref="AC8:AC9"/>
    <mergeCell ref="AD8:AD9"/>
    <mergeCell ref="L8:N9"/>
    <mergeCell ref="O8:O9"/>
    <mergeCell ref="P8:T9"/>
    <mergeCell ref="U8:U9"/>
    <mergeCell ref="V8:V9"/>
    <mergeCell ref="W11:W12"/>
    <mergeCell ref="X11:X12"/>
    <mergeCell ref="Y11:Y12"/>
    <mergeCell ref="Z11:Z12"/>
    <mergeCell ref="W8:X9"/>
    <mergeCell ref="Y8:Y9"/>
    <mergeCell ref="Z8:AB9"/>
    <mergeCell ref="AE8:AE13"/>
    <mergeCell ref="L10:N10"/>
    <mergeCell ref="P10:T10"/>
    <mergeCell ref="W10:X10"/>
    <mergeCell ref="Z10:AB10"/>
    <mergeCell ref="L11:L12"/>
    <mergeCell ref="M11:N12"/>
    <mergeCell ref="O11:O12"/>
    <mergeCell ref="P11:Q12"/>
    <mergeCell ref="R11:T12"/>
    <mergeCell ref="AA11:AA12"/>
    <mergeCell ref="AB11:AB12"/>
    <mergeCell ref="AC11:AC12"/>
    <mergeCell ref="AD11:AD12"/>
    <mergeCell ref="A12:C13"/>
    <mergeCell ref="M13:N13"/>
    <mergeCell ref="P13:Q13"/>
    <mergeCell ref="R13:T13"/>
    <mergeCell ref="U11:U12"/>
    <mergeCell ref="V11:V12"/>
    <mergeCell ref="A15:A20"/>
    <mergeCell ref="B15:B20"/>
    <mergeCell ref="C15:D20"/>
    <mergeCell ref="F15:H15"/>
    <mergeCell ref="I15:J15"/>
    <mergeCell ref="F17:H17"/>
    <mergeCell ref="I17:J17"/>
    <mergeCell ref="F19:H19"/>
    <mergeCell ref="I19:J19"/>
    <mergeCell ref="M15:N15"/>
    <mergeCell ref="P15:Q15"/>
    <mergeCell ref="R15:T15"/>
    <mergeCell ref="F16:H16"/>
    <mergeCell ref="I16:J16"/>
    <mergeCell ref="M16:N16"/>
    <mergeCell ref="P16:Q16"/>
    <mergeCell ref="R16:T16"/>
    <mergeCell ref="M17:N17"/>
    <mergeCell ref="P17:Q17"/>
    <mergeCell ref="R17:T17"/>
    <mergeCell ref="F18:H18"/>
    <mergeCell ref="I18:J18"/>
    <mergeCell ref="M18:N18"/>
    <mergeCell ref="P18:Q18"/>
    <mergeCell ref="R18:T18"/>
    <mergeCell ref="M19:N19"/>
    <mergeCell ref="P19:Q19"/>
    <mergeCell ref="R19:T19"/>
    <mergeCell ref="E20:J20"/>
    <mergeCell ref="M20:N20"/>
    <mergeCell ref="P20:Q20"/>
    <mergeCell ref="R20:T20"/>
    <mergeCell ref="A21:A26"/>
    <mergeCell ref="B21:B26"/>
    <mergeCell ref="C21:D26"/>
    <mergeCell ref="F21:H21"/>
    <mergeCell ref="I21:J21"/>
    <mergeCell ref="F23:H23"/>
    <mergeCell ref="I23:J23"/>
    <mergeCell ref="F25:H25"/>
    <mergeCell ref="I25:J25"/>
    <mergeCell ref="M21:N21"/>
    <mergeCell ref="P21:Q21"/>
    <mergeCell ref="R21:T21"/>
    <mergeCell ref="F22:H22"/>
    <mergeCell ref="I22:J22"/>
    <mergeCell ref="M22:N22"/>
    <mergeCell ref="P22:Q22"/>
    <mergeCell ref="R22:T22"/>
    <mergeCell ref="M23:N23"/>
    <mergeCell ref="P23:Q23"/>
    <mergeCell ref="R23:T23"/>
    <mergeCell ref="F24:H24"/>
    <mergeCell ref="I24:J24"/>
    <mergeCell ref="M24:N24"/>
    <mergeCell ref="P24:Q24"/>
    <mergeCell ref="R24:T24"/>
    <mergeCell ref="M25:N25"/>
    <mergeCell ref="P25:Q25"/>
    <mergeCell ref="R25:T25"/>
    <mergeCell ref="E26:J26"/>
    <mergeCell ref="M26:N26"/>
    <mergeCell ref="P26:Q26"/>
    <mergeCell ref="R26:T26"/>
    <mergeCell ref="A27:A31"/>
    <mergeCell ref="B27:B31"/>
    <mergeCell ref="C27:D31"/>
    <mergeCell ref="F27:H27"/>
    <mergeCell ref="I27:J27"/>
    <mergeCell ref="F29:H29"/>
    <mergeCell ref="I29:J29"/>
    <mergeCell ref="E31:J31"/>
    <mergeCell ref="M27:N27"/>
    <mergeCell ref="F30:H30"/>
    <mergeCell ref="I30:J30"/>
    <mergeCell ref="M30:N30"/>
    <mergeCell ref="P27:Q27"/>
    <mergeCell ref="R27:T27"/>
    <mergeCell ref="F28:H28"/>
    <mergeCell ref="I28:J28"/>
    <mergeCell ref="M28:N28"/>
    <mergeCell ref="P28:Q28"/>
    <mergeCell ref="R28:T28"/>
    <mergeCell ref="M29:N29"/>
    <mergeCell ref="P29:Q29"/>
    <mergeCell ref="R29:T29"/>
    <mergeCell ref="P30:Q30"/>
    <mergeCell ref="R30:T30"/>
    <mergeCell ref="R32:T32"/>
    <mergeCell ref="F33:H33"/>
    <mergeCell ref="I33:J33"/>
    <mergeCell ref="M33:N33"/>
    <mergeCell ref="P33:Q33"/>
    <mergeCell ref="R33:T33"/>
    <mergeCell ref="M31:N31"/>
    <mergeCell ref="P31:Q31"/>
    <mergeCell ref="R31:T31"/>
    <mergeCell ref="A32:A36"/>
    <mergeCell ref="B32:B36"/>
    <mergeCell ref="C32:D36"/>
    <mergeCell ref="F32:H32"/>
    <mergeCell ref="I32:J32"/>
    <mergeCell ref="M32:N32"/>
    <mergeCell ref="P32:Q32"/>
    <mergeCell ref="F35:H35"/>
    <mergeCell ref="I35:J35"/>
    <mergeCell ref="M35:N35"/>
    <mergeCell ref="P35:Q35"/>
    <mergeCell ref="R35:T35"/>
    <mergeCell ref="F34:H34"/>
    <mergeCell ref="I34:J34"/>
    <mergeCell ref="M34:N34"/>
    <mergeCell ref="P34:Q34"/>
    <mergeCell ref="R34:T34"/>
    <mergeCell ref="P37:Q37"/>
    <mergeCell ref="R37:T37"/>
    <mergeCell ref="F38:H38"/>
    <mergeCell ref="I38:J38"/>
    <mergeCell ref="M38:N38"/>
    <mergeCell ref="P38:Q38"/>
    <mergeCell ref="E36:J36"/>
    <mergeCell ref="M36:N36"/>
    <mergeCell ref="P36:Q36"/>
    <mergeCell ref="R36:T36"/>
    <mergeCell ref="A37:A48"/>
    <mergeCell ref="B37:B48"/>
    <mergeCell ref="C37:D48"/>
    <mergeCell ref="F37:H37"/>
    <mergeCell ref="I37:J37"/>
    <mergeCell ref="M37:N37"/>
    <mergeCell ref="R38:T38"/>
    <mergeCell ref="F39:H39"/>
    <mergeCell ref="I39:J39"/>
    <mergeCell ref="M39:N39"/>
    <mergeCell ref="P39:Q39"/>
    <mergeCell ref="R39:T39"/>
    <mergeCell ref="F41:H41"/>
    <mergeCell ref="I41:J41"/>
    <mergeCell ref="M41:N41"/>
    <mergeCell ref="P41:Q41"/>
    <mergeCell ref="R41:T41"/>
    <mergeCell ref="F40:H40"/>
    <mergeCell ref="I40:J40"/>
    <mergeCell ref="M40:N40"/>
    <mergeCell ref="P40:Q40"/>
    <mergeCell ref="R40:T40"/>
    <mergeCell ref="F43:H43"/>
    <mergeCell ref="I43:J43"/>
    <mergeCell ref="F46:H46"/>
    <mergeCell ref="I46:J46"/>
    <mergeCell ref="M46:N46"/>
    <mergeCell ref="P46:Q46"/>
    <mergeCell ref="R46:T46"/>
    <mergeCell ref="M43:N43"/>
    <mergeCell ref="P43:Q43"/>
    <mergeCell ref="R43:T43"/>
    <mergeCell ref="F42:H42"/>
    <mergeCell ref="I42:J42"/>
    <mergeCell ref="M42:N42"/>
    <mergeCell ref="P42:Q42"/>
    <mergeCell ref="R42:T42"/>
    <mergeCell ref="F45:H45"/>
    <mergeCell ref="I45:J45"/>
    <mergeCell ref="M45:N45"/>
    <mergeCell ref="P45:Q45"/>
    <mergeCell ref="R45:T45"/>
    <mergeCell ref="F44:H44"/>
    <mergeCell ref="I44:J44"/>
    <mergeCell ref="M44:N44"/>
    <mergeCell ref="P44:Q44"/>
    <mergeCell ref="R44:T44"/>
    <mergeCell ref="F50:H50"/>
    <mergeCell ref="I50:J50"/>
    <mergeCell ref="M50:N50"/>
    <mergeCell ref="P50:Q50"/>
    <mergeCell ref="E48:J48"/>
    <mergeCell ref="M48:N48"/>
    <mergeCell ref="P48:Q48"/>
    <mergeCell ref="R48:T48"/>
    <mergeCell ref="F47:H47"/>
    <mergeCell ref="I47:J47"/>
    <mergeCell ref="M47:N47"/>
    <mergeCell ref="P47:Q47"/>
    <mergeCell ref="R47:T47"/>
    <mergeCell ref="A49:A54"/>
    <mergeCell ref="B49:B54"/>
    <mergeCell ref="C49:D54"/>
    <mergeCell ref="F49:H49"/>
    <mergeCell ref="I49:J49"/>
    <mergeCell ref="M49:N49"/>
    <mergeCell ref="R50:T50"/>
    <mergeCell ref="F51:H51"/>
    <mergeCell ref="I51:J51"/>
    <mergeCell ref="M51:N51"/>
    <mergeCell ref="P51:Q51"/>
    <mergeCell ref="R51:T51"/>
    <mergeCell ref="F53:H53"/>
    <mergeCell ref="I53:J53"/>
    <mergeCell ref="M53:N53"/>
    <mergeCell ref="P53:Q53"/>
    <mergeCell ref="R53:T53"/>
    <mergeCell ref="F52:H52"/>
    <mergeCell ref="I52:J52"/>
    <mergeCell ref="M52:N52"/>
    <mergeCell ref="P52:Q52"/>
    <mergeCell ref="R52:T52"/>
    <mergeCell ref="P49:Q49"/>
    <mergeCell ref="R49:T49"/>
    <mergeCell ref="P55:Q55"/>
    <mergeCell ref="R55:T55"/>
    <mergeCell ref="F56:H56"/>
    <mergeCell ref="I56:J56"/>
    <mergeCell ref="M56:N56"/>
    <mergeCell ref="P56:Q56"/>
    <mergeCell ref="E54:J54"/>
    <mergeCell ref="M54:N54"/>
    <mergeCell ref="P54:Q54"/>
    <mergeCell ref="R54:T54"/>
    <mergeCell ref="R56:T56"/>
    <mergeCell ref="A55:A57"/>
    <mergeCell ref="B55:B57"/>
    <mergeCell ref="C55:D57"/>
    <mergeCell ref="F55:H55"/>
    <mergeCell ref="I55:J55"/>
    <mergeCell ref="M55:N55"/>
    <mergeCell ref="A58:A59"/>
    <mergeCell ref="B58:B59"/>
    <mergeCell ref="C58:D59"/>
    <mergeCell ref="F58:H58"/>
    <mergeCell ref="I58:J58"/>
    <mergeCell ref="E57:J57"/>
    <mergeCell ref="M57:N57"/>
    <mergeCell ref="P57:Q57"/>
    <mergeCell ref="R57:T57"/>
    <mergeCell ref="M58:N58"/>
    <mergeCell ref="P58:Q58"/>
    <mergeCell ref="R58:T58"/>
    <mergeCell ref="E59:J59"/>
    <mergeCell ref="M59:N59"/>
    <mergeCell ref="P59:Q59"/>
    <mergeCell ref="R59:T59"/>
    <mergeCell ref="A60:A62"/>
    <mergeCell ref="B60:B62"/>
    <mergeCell ref="C60:D62"/>
    <mergeCell ref="F60:H60"/>
    <mergeCell ref="I60:J60"/>
    <mergeCell ref="E62:J62"/>
    <mergeCell ref="P64:Q64"/>
    <mergeCell ref="R64:T64"/>
    <mergeCell ref="M60:N60"/>
    <mergeCell ref="P60:Q60"/>
    <mergeCell ref="R60:T60"/>
    <mergeCell ref="F61:H61"/>
    <mergeCell ref="I61:J61"/>
    <mergeCell ref="M61:N61"/>
    <mergeCell ref="P61:Q61"/>
    <mergeCell ref="R61:T61"/>
    <mergeCell ref="A63:A66"/>
    <mergeCell ref="B63:B66"/>
    <mergeCell ref="C63:D66"/>
    <mergeCell ref="F63:H63"/>
    <mergeCell ref="I63:J63"/>
    <mergeCell ref="M63:N63"/>
    <mergeCell ref="F64:H64"/>
    <mergeCell ref="I64:J64"/>
    <mergeCell ref="M64:N64"/>
    <mergeCell ref="F65:H65"/>
    <mergeCell ref="I65:J65"/>
    <mergeCell ref="M65:N65"/>
    <mergeCell ref="P65:Q65"/>
    <mergeCell ref="R65:T65"/>
    <mergeCell ref="M62:N62"/>
    <mergeCell ref="P62:Q62"/>
    <mergeCell ref="R62:T62"/>
    <mergeCell ref="P63:Q63"/>
    <mergeCell ref="R63:T63"/>
    <mergeCell ref="R67:T67"/>
    <mergeCell ref="F68:H68"/>
    <mergeCell ref="I68:J68"/>
    <mergeCell ref="M68:N68"/>
    <mergeCell ref="P68:Q68"/>
    <mergeCell ref="R69:T69"/>
    <mergeCell ref="E66:J66"/>
    <mergeCell ref="M66:N66"/>
    <mergeCell ref="P66:Q66"/>
    <mergeCell ref="R66:T66"/>
    <mergeCell ref="F67:H67"/>
    <mergeCell ref="I67:J67"/>
    <mergeCell ref="F70:H70"/>
    <mergeCell ref="I70:J70"/>
    <mergeCell ref="M70:N70"/>
    <mergeCell ref="P70:Q70"/>
    <mergeCell ref="E73:J73"/>
    <mergeCell ref="M73:N73"/>
    <mergeCell ref="P73:Q73"/>
    <mergeCell ref="M67:N67"/>
    <mergeCell ref="P67:Q67"/>
    <mergeCell ref="R73:T73"/>
    <mergeCell ref="A74:J74"/>
    <mergeCell ref="M74:N74"/>
    <mergeCell ref="P74:Q74"/>
    <mergeCell ref="R74:T74"/>
    <mergeCell ref="R70:T70"/>
    <mergeCell ref="R68:T68"/>
    <mergeCell ref="F69:H69"/>
    <mergeCell ref="I69:J69"/>
    <mergeCell ref="M69:N69"/>
    <mergeCell ref="P69:Q69"/>
    <mergeCell ref="F72:H72"/>
    <mergeCell ref="I72:J72"/>
    <mergeCell ref="M72:N72"/>
    <mergeCell ref="P72:Q72"/>
    <mergeCell ref="R72:T72"/>
    <mergeCell ref="F71:H71"/>
    <mergeCell ref="I71:J71"/>
    <mergeCell ref="M71:N71"/>
    <mergeCell ref="P71:Q71"/>
    <mergeCell ref="R71:T71"/>
    <mergeCell ref="A67:A73"/>
    <mergeCell ref="B67:B73"/>
    <mergeCell ref="C67:D73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H23" sqref="H23"/>
    </sheetView>
  </sheetViews>
  <sheetFormatPr defaultRowHeight="14.25" x14ac:dyDescent="0.2"/>
  <cols>
    <col min="1" max="1" width="5.375" customWidth="1"/>
    <col min="2" max="2" width="19.625" customWidth="1"/>
    <col min="3" max="3" width="25" customWidth="1"/>
    <col min="4" max="4" width="6.625" customWidth="1"/>
    <col min="5" max="5" width="18.375" customWidth="1"/>
    <col min="6" max="6" width="6" customWidth="1"/>
    <col min="7" max="7" width="18.875" customWidth="1"/>
    <col min="8" max="8" width="0.25" customWidth="1"/>
    <col min="9" max="9" width="0.125" customWidth="1"/>
  </cols>
  <sheetData>
    <row r="1" spans="1:8" ht="18" customHeight="1" x14ac:dyDescent="0.2">
      <c r="A1" s="240" t="s">
        <v>0</v>
      </c>
      <c r="B1" s="144"/>
      <c r="C1" s="144"/>
      <c r="D1" s="144"/>
      <c r="E1" s="144"/>
      <c r="F1" s="144"/>
      <c r="G1" s="144"/>
      <c r="H1" s="144"/>
    </row>
    <row r="2" spans="1:8" ht="18" customHeight="1" x14ac:dyDescent="0.2">
      <c r="A2" s="241" t="s">
        <v>400</v>
      </c>
      <c r="B2" s="144"/>
      <c r="C2" s="144"/>
      <c r="D2" s="144"/>
      <c r="E2" s="144"/>
      <c r="F2" s="144"/>
      <c r="G2" s="144"/>
      <c r="H2" s="144"/>
    </row>
    <row r="3" spans="1:8" ht="18" customHeight="1" x14ac:dyDescent="0.2">
      <c r="A3" s="248" t="s">
        <v>399</v>
      </c>
      <c r="B3" s="144"/>
      <c r="C3" s="144"/>
      <c r="D3" s="144"/>
      <c r="E3" s="144"/>
      <c r="F3" s="144"/>
      <c r="G3" s="144"/>
      <c r="H3" s="144"/>
    </row>
    <row r="4" spans="1:8" ht="0" hidden="1" customHeight="1" x14ac:dyDescent="0.2"/>
    <row r="5" spans="1:8" ht="2.65" customHeight="1" x14ac:dyDescent="0.2"/>
    <row r="6" spans="1:8" x14ac:dyDescent="0.2">
      <c r="A6" s="235" t="s">
        <v>4</v>
      </c>
      <c r="B6" s="141"/>
      <c r="C6" s="141"/>
      <c r="D6" s="141"/>
      <c r="E6" s="141"/>
      <c r="F6" s="142"/>
      <c r="G6" s="1" t="s">
        <v>6</v>
      </c>
    </row>
    <row r="7" spans="1:8" x14ac:dyDescent="0.2">
      <c r="A7" s="249" t="s">
        <v>398</v>
      </c>
      <c r="B7" s="141"/>
      <c r="C7" s="141"/>
      <c r="D7" s="141"/>
      <c r="E7" s="141"/>
      <c r="F7" s="142"/>
      <c r="G7" s="20">
        <v>1043237.86</v>
      </c>
    </row>
    <row r="8" spans="1:8" x14ac:dyDescent="0.2">
      <c r="A8" s="21" t="s">
        <v>397</v>
      </c>
      <c r="B8" s="242" t="s">
        <v>396</v>
      </c>
      <c r="C8" s="141"/>
      <c r="D8" s="142"/>
      <c r="E8" s="243">
        <v>0</v>
      </c>
      <c r="F8" s="142"/>
      <c r="G8" s="2" t="s">
        <v>11</v>
      </c>
    </row>
    <row r="9" spans="1:8" x14ac:dyDescent="0.2">
      <c r="A9" s="4" t="s">
        <v>11</v>
      </c>
      <c r="B9" s="242" t="s">
        <v>395</v>
      </c>
      <c r="C9" s="141"/>
      <c r="D9" s="142"/>
      <c r="E9" s="243">
        <v>0</v>
      </c>
      <c r="F9" s="142"/>
      <c r="G9" s="2" t="s">
        <v>11</v>
      </c>
    </row>
    <row r="10" spans="1:8" x14ac:dyDescent="0.2">
      <c r="A10" s="4" t="s">
        <v>11</v>
      </c>
      <c r="B10" s="242" t="s">
        <v>392</v>
      </c>
      <c r="C10" s="141"/>
      <c r="D10" s="142"/>
      <c r="E10" s="244"/>
      <c r="F10" s="142"/>
      <c r="G10" s="20">
        <v>0</v>
      </c>
    </row>
    <row r="11" spans="1:8" x14ac:dyDescent="0.2">
      <c r="A11" s="21" t="s">
        <v>394</v>
      </c>
      <c r="B11" s="242" t="s">
        <v>393</v>
      </c>
      <c r="C11" s="141"/>
      <c r="D11" s="142"/>
      <c r="E11" s="243">
        <v>0</v>
      </c>
      <c r="F11" s="142"/>
      <c r="G11" s="2" t="s">
        <v>11</v>
      </c>
    </row>
    <row r="12" spans="1:8" x14ac:dyDescent="0.2">
      <c r="A12" s="21" t="s">
        <v>11</v>
      </c>
      <c r="B12" s="242" t="s">
        <v>392</v>
      </c>
      <c r="C12" s="141"/>
      <c r="D12" s="142"/>
      <c r="E12" s="244"/>
      <c r="F12" s="142"/>
      <c r="G12" s="20">
        <v>0</v>
      </c>
    </row>
    <row r="13" spans="1:8" ht="15" thickBot="1" x14ac:dyDescent="0.25">
      <c r="A13" s="245" t="s">
        <v>391</v>
      </c>
      <c r="B13" s="246"/>
      <c r="C13" s="246"/>
      <c r="D13" s="246"/>
      <c r="E13" s="246"/>
      <c r="F13" s="247"/>
      <c r="G13" s="19">
        <v>1043237.86</v>
      </c>
    </row>
    <row r="14" spans="1:8" ht="18" customHeight="1" thickTop="1" x14ac:dyDescent="0.2"/>
  </sheetData>
  <mergeCells count="16">
    <mergeCell ref="E10:F10"/>
    <mergeCell ref="A1:H1"/>
    <mergeCell ref="A2:H2"/>
    <mergeCell ref="A3:H3"/>
    <mergeCell ref="A6:F6"/>
    <mergeCell ref="A7:F7"/>
    <mergeCell ref="B8:D8"/>
    <mergeCell ref="E8:F8"/>
    <mergeCell ref="B9:D9"/>
    <mergeCell ref="E9:F9"/>
    <mergeCell ref="B10:D10"/>
    <mergeCell ref="B11:D11"/>
    <mergeCell ref="E11:F11"/>
    <mergeCell ref="B12:D12"/>
    <mergeCell ref="E12:F12"/>
    <mergeCell ref="A13:F13"/>
  </mergeCells>
  <pageMargins left="0.47244094488188998" right="0.47244094488188998" top="0.86614173228346503" bottom="0.47244094488188998" header="0.86614173228346503" footer="0.47244094488188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งบทดลอง ธ.ค.60</vt:lpstr>
      <vt:lpstr>หมายเหตุ 1</vt:lpstr>
      <vt:lpstr>หมายเหตุรายจ่ายค้างจ่าย</vt:lpstr>
      <vt:lpstr>งบรับ-จ่าย ธ.ค.0</vt:lpstr>
      <vt:lpstr>กระดาษทำการจ่ายจากรายรับ</vt:lpstr>
      <vt:lpstr>กระดาษทำการ งปม.คงเหลือ</vt:lpstr>
      <vt:lpstr>รายงานกระทบยอด ศศก.</vt:lpstr>
      <vt:lpstr>'กระดาษทำการ งปม.คงเหลือ'!Print_Titles</vt:lpstr>
      <vt:lpstr>กระดาษทำการจ่ายจากรายรับ!Print_Titles</vt:lpstr>
      <vt:lpstr>'งบทดลอง ธ.ค.60'!Print_Titles</vt:lpstr>
      <vt:lpstr>'งบรับ-จ่าย ธ.ค.0'!Print_Titles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2018-01-05T07:41:06Z</cp:lastPrinted>
  <dcterms:modified xsi:type="dcterms:W3CDTF">2018-01-08T05:02:49Z</dcterms:modified>
</cp:coreProperties>
</file>