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 firstSheet="4" activeTab="8"/>
  </bookViews>
  <sheets>
    <sheet name="งบรับ-จ่าย" sheetId="10" r:id="rId1"/>
    <sheet name="งบทดลอง" sheetId="11" r:id="rId2"/>
    <sheet name="หมายเหตุ 1" sheetId="6" r:id="rId3"/>
    <sheet name="หมายเหตุ 1 (2)" sheetId="8" r:id="rId4"/>
    <sheet name="หมายเหตุรายจ่ายค้างจ่าย" sheetId="9" r:id="rId5"/>
    <sheet name="กระทบยอดรายรับ" sheetId="15" r:id="rId6"/>
    <sheet name="กระทบงบประมาณคงเหลือ" sheetId="12" r:id="rId7"/>
    <sheet name="กระทบยอดคงเหลือ" sheetId="13" r:id="rId8"/>
    <sheet name="กระทบยอด ศศก." sheetId="16" r:id="rId9"/>
  </sheets>
  <definedNames>
    <definedName name="_xlnm.Print_Titles" localSheetId="7">กระทบยอดคงเหลือ!$1:$2</definedName>
    <definedName name="_xlnm.Print_Titles" localSheetId="5">กระทบยอดรายรับ!$4:$8</definedName>
    <definedName name="_xlnm.Print_Titles" localSheetId="1">งบทดลอง!$1:$7</definedName>
    <definedName name="_xlnm.Print_Titles" localSheetId="0">'งบรับ-จ่าย'!$1:$3</definedName>
    <definedName name="_xlnm.Print_Titles" localSheetId="4">หมายเหตุรายจ่ายค้างจ่าย!$1:$9</definedName>
  </definedNames>
  <calcPr calcId="144525"/>
</workbook>
</file>

<file path=xl/calcChain.xml><?xml version="1.0" encoding="utf-8"?>
<calcChain xmlns="http://schemas.openxmlformats.org/spreadsheetml/2006/main">
  <c r="T65" i="6" l="1"/>
  <c r="V65" i="6" s="1"/>
  <c r="F75" i="6"/>
  <c r="U75" i="6"/>
  <c r="U53" i="6"/>
  <c r="U36" i="6"/>
  <c r="U34" i="6"/>
  <c r="U30" i="6"/>
  <c r="U27" i="6"/>
  <c r="U23" i="6"/>
  <c r="U13" i="6"/>
  <c r="E75" i="6"/>
  <c r="T74" i="6"/>
  <c r="V74" i="6" s="1"/>
  <c r="T73" i="6"/>
  <c r="V73" i="6" s="1"/>
  <c r="T72" i="6"/>
  <c r="V72" i="6" s="1"/>
  <c r="T71" i="6"/>
  <c r="V71" i="6" s="1"/>
  <c r="T70" i="6"/>
  <c r="V70" i="6" s="1"/>
  <c r="T69" i="6"/>
  <c r="V69" i="6" s="1"/>
  <c r="T68" i="6"/>
  <c r="V68" i="6" s="1"/>
  <c r="T67" i="6"/>
  <c r="V67" i="6" s="1"/>
  <c r="T63" i="6"/>
  <c r="V63" i="6" s="1"/>
  <c r="T62" i="6"/>
  <c r="V62" i="6" s="1"/>
  <c r="T61" i="6"/>
  <c r="V61" i="6" s="1"/>
  <c r="T60" i="6"/>
  <c r="V60" i="6" s="1"/>
  <c r="T59" i="6"/>
  <c r="V59" i="6" s="1"/>
  <c r="T58" i="6"/>
  <c r="V58" i="6" s="1"/>
  <c r="T9" i="8"/>
  <c r="U87" i="8"/>
  <c r="U52" i="8"/>
  <c r="U37" i="8"/>
  <c r="U34" i="8"/>
  <c r="U30" i="8"/>
  <c r="U27" i="8"/>
  <c r="U23" i="8"/>
  <c r="U13" i="8"/>
  <c r="I14" i="9"/>
  <c r="U88" i="8" l="1"/>
  <c r="U76" i="6"/>
  <c r="T87" i="8"/>
  <c r="F87" i="8"/>
  <c r="E87" i="8"/>
  <c r="D87" i="8"/>
  <c r="T86" i="8"/>
  <c r="V86" i="8" s="1"/>
  <c r="T85" i="8"/>
  <c r="V85" i="8" s="1"/>
  <c r="T84" i="8"/>
  <c r="V84" i="8" s="1"/>
  <c r="T83" i="8"/>
  <c r="V83" i="8" s="1"/>
  <c r="T82" i="8"/>
  <c r="V82" i="8" s="1"/>
  <c r="T81" i="8"/>
  <c r="V81" i="8" s="1"/>
  <c r="T80" i="8"/>
  <c r="V80" i="8" s="1"/>
  <c r="T79" i="8"/>
  <c r="V79" i="8" s="1"/>
  <c r="T78" i="8"/>
  <c r="V78" i="8" s="1"/>
  <c r="T77" i="8"/>
  <c r="V77" i="8" s="1"/>
  <c r="T76" i="8"/>
  <c r="V76" i="8" s="1"/>
  <c r="T75" i="8"/>
  <c r="V75" i="8" s="1"/>
  <c r="T74" i="8"/>
  <c r="V74" i="8" s="1"/>
  <c r="T73" i="8"/>
  <c r="V73" i="8" s="1"/>
  <c r="T72" i="8"/>
  <c r="V72" i="8" s="1"/>
  <c r="T71" i="8"/>
  <c r="V71" i="8" s="1"/>
  <c r="T70" i="8"/>
  <c r="T69" i="8"/>
  <c r="T67" i="8"/>
  <c r="V67" i="8" s="1"/>
  <c r="T66" i="8"/>
  <c r="T65" i="8"/>
  <c r="V65" i="8" s="1"/>
  <c r="T64" i="8"/>
  <c r="V64" i="8" s="1"/>
  <c r="T63" i="8"/>
  <c r="V63" i="8" s="1"/>
  <c r="T62" i="8"/>
  <c r="V62" i="8" s="1"/>
  <c r="T61" i="8"/>
  <c r="V61" i="8" s="1"/>
  <c r="T60" i="8"/>
  <c r="V60" i="8" s="1"/>
  <c r="T59" i="8"/>
  <c r="V59" i="8" s="1"/>
  <c r="T58" i="8"/>
  <c r="V58" i="8" s="1"/>
  <c r="T57" i="8"/>
  <c r="V57" i="8" s="1"/>
  <c r="T56" i="8"/>
  <c r="V56" i="8" s="1"/>
  <c r="T55" i="8"/>
  <c r="V55" i="8" s="1"/>
  <c r="T54" i="8"/>
  <c r="V54" i="8" s="1"/>
  <c r="T53" i="8"/>
  <c r="V53" i="8" s="1"/>
  <c r="T52" i="8"/>
  <c r="F52" i="8"/>
  <c r="E52" i="8"/>
  <c r="D52" i="8"/>
  <c r="T51" i="8"/>
  <c r="V51" i="8" s="1"/>
  <c r="T50" i="8"/>
  <c r="V50" i="8" s="1"/>
  <c r="T49" i="8"/>
  <c r="V49" i="8" s="1"/>
  <c r="T48" i="8"/>
  <c r="V48" i="8" s="1"/>
  <c r="T47" i="8"/>
  <c r="V47" i="8" s="1"/>
  <c r="T46" i="8"/>
  <c r="T45" i="8"/>
  <c r="V45" i="8" s="1"/>
  <c r="T44" i="8"/>
  <c r="V44" i="8" s="1"/>
  <c r="T43" i="8"/>
  <c r="V43" i="8" s="1"/>
  <c r="T42" i="8"/>
  <c r="V42" i="8" s="1"/>
  <c r="T41" i="8"/>
  <c r="V41" i="8" s="1"/>
  <c r="T40" i="8"/>
  <c r="V40" i="8" s="1"/>
  <c r="T39" i="8"/>
  <c r="V39" i="8" s="1"/>
  <c r="T38" i="8"/>
  <c r="V38" i="8" s="1"/>
  <c r="T37" i="8"/>
  <c r="V37" i="8" s="1"/>
  <c r="F37" i="8"/>
  <c r="E37" i="8"/>
  <c r="D37" i="8"/>
  <c r="T36" i="8"/>
  <c r="V36" i="8" s="1"/>
  <c r="T35" i="8"/>
  <c r="V35" i="8" s="1"/>
  <c r="T34" i="8"/>
  <c r="F34" i="8"/>
  <c r="E34" i="8"/>
  <c r="D34" i="8"/>
  <c r="T33" i="8"/>
  <c r="V33" i="8" s="1"/>
  <c r="T32" i="8"/>
  <c r="T31" i="8"/>
  <c r="V31" i="8" s="1"/>
  <c r="T30" i="8"/>
  <c r="V30" i="8" s="1"/>
  <c r="F30" i="8"/>
  <c r="E30" i="8"/>
  <c r="D30" i="8"/>
  <c r="T29" i="8"/>
  <c r="V29" i="8" s="1"/>
  <c r="T28" i="8"/>
  <c r="V28" i="8" s="1"/>
  <c r="T27" i="8"/>
  <c r="F27" i="8"/>
  <c r="E27" i="8"/>
  <c r="D27" i="8"/>
  <c r="T26" i="8"/>
  <c r="V26" i="8" s="1"/>
  <c r="T25" i="8"/>
  <c r="V25" i="8" s="1"/>
  <c r="V27" i="8" s="1"/>
  <c r="T24" i="8"/>
  <c r="V24" i="8" s="1"/>
  <c r="T23" i="8"/>
  <c r="F23" i="8"/>
  <c r="E23" i="8"/>
  <c r="D23" i="8"/>
  <c r="T22" i="8"/>
  <c r="V22" i="8" s="1"/>
  <c r="T21" i="8"/>
  <c r="V21" i="8" s="1"/>
  <c r="T20" i="8"/>
  <c r="V20" i="8" s="1"/>
  <c r="T19" i="8"/>
  <c r="V19" i="8" s="1"/>
  <c r="T18" i="8"/>
  <c r="V18" i="8" s="1"/>
  <c r="T17" i="8"/>
  <c r="V17" i="8" s="1"/>
  <c r="T16" i="8"/>
  <c r="V16" i="8" s="1"/>
  <c r="T15" i="8"/>
  <c r="V15" i="8" s="1"/>
  <c r="T14" i="8"/>
  <c r="F13" i="8"/>
  <c r="E13" i="8"/>
  <c r="E88" i="8" s="1"/>
  <c r="D13" i="8"/>
  <c r="T12" i="8"/>
  <c r="V12" i="8" s="1"/>
  <c r="T11" i="8"/>
  <c r="V11" i="8" s="1"/>
  <c r="T10" i="8"/>
  <c r="V10" i="8" s="1"/>
  <c r="T75" i="6"/>
  <c r="D75" i="6"/>
  <c r="T57" i="6"/>
  <c r="V57" i="6" s="1"/>
  <c r="T56" i="6"/>
  <c r="V56" i="6" s="1"/>
  <c r="T55" i="6"/>
  <c r="V55" i="6" s="1"/>
  <c r="T54" i="6"/>
  <c r="V54" i="6" s="1"/>
  <c r="F53" i="6"/>
  <c r="E53" i="6"/>
  <c r="D53" i="6"/>
  <c r="T52" i="6"/>
  <c r="V52" i="6" s="1"/>
  <c r="T51" i="6"/>
  <c r="V51" i="6" s="1"/>
  <c r="T50" i="6"/>
  <c r="V50" i="6" s="1"/>
  <c r="T49" i="6"/>
  <c r="V49" i="6" s="1"/>
  <c r="T48" i="6"/>
  <c r="V48" i="6" s="1"/>
  <c r="T47" i="6"/>
  <c r="T46" i="6"/>
  <c r="V46" i="6" s="1"/>
  <c r="T45" i="6"/>
  <c r="V45" i="6" s="1"/>
  <c r="T44" i="6"/>
  <c r="V44" i="6" s="1"/>
  <c r="T43" i="6"/>
  <c r="V43" i="6" s="1"/>
  <c r="T42" i="6"/>
  <c r="V42" i="6" s="1"/>
  <c r="T41" i="6"/>
  <c r="V41" i="6" s="1"/>
  <c r="T40" i="6"/>
  <c r="V40" i="6" s="1"/>
  <c r="T39" i="6"/>
  <c r="V39" i="6" s="1"/>
  <c r="F36" i="6"/>
  <c r="E36" i="6"/>
  <c r="D36" i="6"/>
  <c r="T35" i="6"/>
  <c r="V35" i="6" s="1"/>
  <c r="F34" i="6"/>
  <c r="E34" i="6"/>
  <c r="D34" i="6"/>
  <c r="T33" i="6"/>
  <c r="V33" i="6" s="1"/>
  <c r="T32" i="6"/>
  <c r="T31" i="6"/>
  <c r="V31" i="6" s="1"/>
  <c r="F30" i="6"/>
  <c r="E30" i="6"/>
  <c r="D30" i="6"/>
  <c r="T29" i="6"/>
  <c r="V29" i="6" s="1"/>
  <c r="T28" i="6"/>
  <c r="V28" i="6" s="1"/>
  <c r="T27" i="6"/>
  <c r="F27" i="6"/>
  <c r="E27" i="6"/>
  <c r="D27" i="6"/>
  <c r="T26" i="6"/>
  <c r="V26" i="6" s="1"/>
  <c r="T25" i="6"/>
  <c r="V25" i="6" s="1"/>
  <c r="T24" i="6"/>
  <c r="V24" i="6" s="1"/>
  <c r="F23" i="6"/>
  <c r="E23" i="6"/>
  <c r="D23" i="6"/>
  <c r="T22" i="6"/>
  <c r="V22" i="6" s="1"/>
  <c r="T21" i="6"/>
  <c r="V21" i="6" s="1"/>
  <c r="T20" i="6"/>
  <c r="V20" i="6" s="1"/>
  <c r="T19" i="6"/>
  <c r="V19" i="6" s="1"/>
  <c r="T18" i="6"/>
  <c r="V18" i="6" s="1"/>
  <c r="T17" i="6"/>
  <c r="V17" i="6" s="1"/>
  <c r="T16" i="6"/>
  <c r="V16" i="6" s="1"/>
  <c r="T15" i="6"/>
  <c r="V15" i="6" s="1"/>
  <c r="T14" i="6"/>
  <c r="F13" i="6"/>
  <c r="E13" i="6"/>
  <c r="D13" i="6"/>
  <c r="T12" i="6"/>
  <c r="V12" i="6" s="1"/>
  <c r="T11" i="6"/>
  <c r="V11" i="6" s="1"/>
  <c r="T10" i="6"/>
  <c r="V10" i="6" s="1"/>
  <c r="T9" i="6"/>
  <c r="F76" i="6" l="1"/>
  <c r="D88" i="8"/>
  <c r="F88" i="8"/>
  <c r="V87" i="8"/>
  <c r="D76" i="6"/>
  <c r="T30" i="6"/>
  <c r="V30" i="6" s="1"/>
  <c r="T23" i="6"/>
  <c r="T34" i="6"/>
  <c r="T36" i="6"/>
  <c r="V36" i="6" s="1"/>
  <c r="V9" i="8"/>
  <c r="V13" i="8" s="1"/>
  <c r="V34" i="8"/>
  <c r="V32" i="8"/>
  <c r="V23" i="8"/>
  <c r="V52" i="8"/>
  <c r="T13" i="8"/>
  <c r="T88" i="8" s="1"/>
  <c r="V32" i="6"/>
  <c r="V9" i="6"/>
  <c r="V27" i="6"/>
  <c r="T13" i="6"/>
  <c r="T76" i="6" s="1"/>
  <c r="V13" i="6" l="1"/>
  <c r="V76" i="6" s="1"/>
  <c r="V88" i="8"/>
  <c r="W88" i="8"/>
  <c r="W76" i="6"/>
  <c r="E76" i="6" l="1"/>
</calcChain>
</file>

<file path=xl/sharedStrings.xml><?xml version="1.0" encoding="utf-8"?>
<sst xmlns="http://schemas.openxmlformats.org/spreadsheetml/2006/main" count="1239" uniqueCount="493">
  <si>
    <t>องค์การบริหารส่วนตำบลฉลอง</t>
  </si>
  <si>
    <t>งบทดลอง</t>
  </si>
  <si>
    <t>ปีงบประมาณ 2561</t>
  </si>
  <si>
    <t>ณ วันที่ 31 ตุลาคม 2560</t>
  </si>
  <si>
    <t>รายการ</t>
  </si>
  <si>
    <t>รหัสบัญชี</t>
  </si>
  <si>
    <t>เดบิต</t>
  </si>
  <si>
    <t>เครดิต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</si>
  <si>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</si>
  <si>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</si>
  <si>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</si>
  <si>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</si>
  <si>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</si>
  <si>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รายได้จากรัฐบาลค้างรับ</t>
  </si>
  <si>
    <t xml:space="preserve">11042000  </t>
  </si>
  <si>
    <t>ลูกหนี้เงินทุนโครงการเศรษฐกิจชุมชน</t>
  </si>
  <si>
    <t xml:space="preserve">11045000  </t>
  </si>
  <si>
    <t>รายจ่ายค้างจ่าย</t>
  </si>
  <si>
    <t xml:space="preserve">21010000  </t>
  </si>
  <si>
    <t>เงินรับฝากภาษีหัก ณ ที่จ่าย</t>
  </si>
  <si>
    <t xml:space="preserve">21040001  </t>
  </si>
  <si>
    <t>เงินรับฝากส่วนลดในการจัดเก็บภาษีบำรุงท้องที่ 6%</t>
  </si>
  <si>
    <t xml:space="preserve">21040005  </t>
  </si>
  <si>
    <t>เงินรับฝากประกันสัญญา</t>
  </si>
  <si>
    <t xml:space="preserve">21040008  </t>
  </si>
  <si>
    <t>เงินรับฝากประกันสังคม</t>
  </si>
  <si>
    <t xml:space="preserve">21040013  </t>
  </si>
  <si>
    <t>เงินรับฝากเงินรอคืนจังหวัด</t>
  </si>
  <si>
    <t xml:space="preserve">21040014  </t>
  </si>
  <si>
    <t>เงินรับฝากเงินทุนโครงการเศรษฐกิจชุมชน</t>
  </si>
  <si>
    <t xml:space="preserve">21040016  </t>
  </si>
  <si>
    <t>เงินสะสม</t>
  </si>
  <si>
    <t xml:space="preserve">31000000  </t>
  </si>
  <si>
    <t>เงินทุนสำรองเงินสะสม</t>
  </si>
  <si>
    <t xml:space="preserve">32000000  </t>
  </si>
  <si>
    <t>ค่าธรรมเนียมเกี่ยวกับทะเบียนพาณิชย์</t>
  </si>
  <si>
    <t xml:space="preserve">41210029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</si>
  <si>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</si>
  <si>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</si>
  <si>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งบกลาง</t>
  </si>
  <si>
    <t xml:space="preserve">51100000  </t>
  </si>
  <si>
    <t>เงินเดือน (ฝ่ายการเมือง)</t>
  </si>
  <si>
    <t xml:space="preserve">52100000  </t>
  </si>
  <si>
    <t>เงินเดือน (ฝ่ายประจำ)</t>
  </si>
  <si>
    <t xml:space="preserve">52200000  </t>
  </si>
  <si>
    <t>ค่าตอบแทน</t>
  </si>
  <si>
    <t xml:space="preserve">53100000  </t>
  </si>
  <si>
    <t>ค่าใช้สอย</t>
  </si>
  <si>
    <t xml:space="preserve">53200000  </t>
  </si>
  <si>
    <t>ค่าสาธารณูปโภค</t>
  </si>
  <si>
    <t xml:space="preserve">53400000  </t>
  </si>
  <si>
    <t>เงินอุดหนุน</t>
  </si>
  <si>
    <t xml:space="preserve">56100000  </t>
  </si>
  <si>
    <t>รวม</t>
  </si>
  <si>
    <t>แผนงานบริหารงานทั่วไป</t>
  </si>
  <si>
    <t>แผนงานการศึกษา</t>
  </si>
  <si>
    <t>แผนงานเคหะและชุมชน</t>
  </si>
  <si>
    <t>แผนงานการศาสนาวัฒนธรรมและนันทนาการ</t>
  </si>
  <si>
    <t>แผนงานงบกลาง</t>
  </si>
  <si>
    <t>แผนงาน / งาน</t>
  </si>
  <si>
    <t>00110</t>
  </si>
  <si>
    <t>00210</t>
  </si>
  <si>
    <t>00240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</si>
  <si>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</si>
  <si>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</si>
  <si>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</si>
  <si>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</si>
  <si>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งานบริหารทั่วไปเกี่ยวกับการศึกษา</t>
  </si>
  <si>
    <t>งานบริหารทั่วไปเกี่ยวกับเคหะและชุมชน</t>
  </si>
  <si>
    <t>งานบริหารทั่วไปเกี่ยวกับศาสนาวัฒนธรรมและนันทนาการ</t>
  </si>
  <si>
    <t>00111</t>
  </si>
  <si>
    <t>00113</t>
  </si>
  <si>
    <t>00211</t>
  </si>
  <si>
    <t>00241</t>
  </si>
  <si>
    <t>00261</t>
  </si>
  <si>
    <t>00411</t>
  </si>
  <si>
    <t>เงินสมทบกองทุนประกันสังคม</t>
  </si>
  <si>
    <t>เงินงบประมาณ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</si>
  <si>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</si>
  <si>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</si>
  <si>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</si>
  <si>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รวมตั้งแต่ต้นปี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</si>
  <si>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</si>
  <si>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</si>
  <si>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</si>
  <si>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</si>
  <si>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</si>
  <si>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</si>
  <si>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</si>
  <si>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</si>
  <si>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ค่าตอบแทนพนักงานจ้าง</t>
  </si>
  <si>
    <t>เงินเพิ่มต่าง ๆของพนักงานจ้าง</t>
  </si>
  <si>
    <t>ค่าเช่าบ้าน</t>
  </si>
  <si>
    <t>รายจ่ายเกี่ยวเนื่องกับการปฏิบัติราชการที่ไม่เข้าลักษณะรายจ่ายหมวดอื่นๆ</t>
  </si>
  <si>
    <t>ค่าไฟฟ้า</t>
  </si>
  <si>
    <t>ค่าบริการสื่อสารและโทรคมนาคม</t>
  </si>
  <si>
    <t>เงินอุดหนุนส่วนราชการ</t>
  </si>
  <si>
    <t>รวมทั้งสิ้นเดือนนี้</t>
  </si>
  <si>
    <t>รวมทั้งสิ้นตั้งแต่ต้นปี</t>
  </si>
  <si>
    <t>รายงานรับ-จ่ายเงิน</t>
  </si>
  <si>
    <t>จนถึงปัจจุบัน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</si>
  <si>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</si>
  <si>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</si>
  <si>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</si>
  <si>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</si>
  <si>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</si>
  <si>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</si>
  <si>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</si>
  <si>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</si>
  <si>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</si>
  <si>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>150,500.00</t>
  </si>
  <si>
    <t>0.00</t>
  </si>
  <si>
    <t>หมวดภาษีอากร</t>
  </si>
  <si>
    <t xml:space="preserve"> 41100000  </t>
  </si>
  <si>
    <t>94,000.00</t>
  </si>
  <si>
    <t>หมวดค่าธรรมเนียม ค่าปรับ และใบอนุญาต</t>
  </si>
  <si>
    <t xml:space="preserve"> 41200000  </t>
  </si>
  <si>
    <t>170,500.00</t>
  </si>
  <si>
    <t>หมวดรายได้จากทรัพย์สิน</t>
  </si>
  <si>
    <t xml:space="preserve"> 41300000  </t>
  </si>
  <si>
    <t>81,500.00</t>
  </si>
  <si>
    <t>หมวดรายได้เบ็ดเตล็ด</t>
  </si>
  <si>
    <t xml:space="preserve"> 41500000  </t>
  </si>
  <si>
    <t>19,334,000.00</t>
  </si>
  <si>
    <t>หมวดภาษีจัดสรร</t>
  </si>
  <si>
    <t xml:space="preserve"> 42100000  </t>
  </si>
  <si>
    <t>22,869,500.00</t>
  </si>
  <si>
    <t>หมวดเงินอุดหนุนทั่วไป</t>
  </si>
  <si>
    <t xml:space="preserve"> 43100000  </t>
  </si>
  <si>
    <t>42,700,000.00</t>
  </si>
  <si>
    <t xml:space="preserve">          </t>
  </si>
  <si>
    <t>9,508.41</t>
  </si>
  <si>
    <t xml:space="preserve"> 21040001  </t>
  </si>
  <si>
    <t>2,328.00</t>
  </si>
  <si>
    <t xml:space="preserve"> 21040013  </t>
  </si>
  <si>
    <t>เงินรับฝากค่าใช้จ่ายอื่น</t>
  </si>
  <si>
    <t xml:space="preserve"> 21040015  </t>
  </si>
  <si>
    <t>14,330.00</t>
  </si>
  <si>
    <t>เงินรับฝากอื่น ๆ</t>
  </si>
  <si>
    <t xml:space="preserve"> 21040099  </t>
  </si>
  <si>
    <t xml:space="preserve"> 31000000  </t>
  </si>
  <si>
    <t>รวมรายรับ</t>
  </si>
  <si>
    <t>รายจ่าย</t>
  </si>
  <si>
    <t>16,247,516.00</t>
  </si>
  <si>
    <t xml:space="preserve"> 51100000  </t>
  </si>
  <si>
    <t>2,657,520.00</t>
  </si>
  <si>
    <t>214,260.00</t>
  </si>
  <si>
    <t xml:space="preserve"> 52100000  </t>
  </si>
  <si>
    <t>6,423,960.00</t>
  </si>
  <si>
    <t xml:space="preserve"> 52200000  </t>
  </si>
  <si>
    <t>642,000.00</t>
  </si>
  <si>
    <t xml:space="preserve"> 53100000  </t>
  </si>
  <si>
    <t>4,883,600.00</t>
  </si>
  <si>
    <t xml:space="preserve"> 53200000  </t>
  </si>
  <si>
    <t>2,967,804.00</t>
  </si>
  <si>
    <t>ค่าวัสดุ</t>
  </si>
  <si>
    <t xml:space="preserve"> 53300000  </t>
  </si>
  <si>
    <t>346,400.00</t>
  </si>
  <si>
    <t xml:space="preserve"> 53400000  </t>
  </si>
  <si>
    <t>510,200.00</t>
  </si>
  <si>
    <t>ค่าครุภัณฑ์</t>
  </si>
  <si>
    <t xml:space="preserve"> 54100000  </t>
  </si>
  <si>
    <t>6,261,000.00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</si>
  <si>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</si>
  <si>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</si>
  <si>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</si>
  <si>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</si>
  <si>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</si>
  <si>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1,735,000.00</t>
  </si>
  <si>
    <t xml:space="preserve"> 56100000  </t>
  </si>
  <si>
    <t xml:space="preserve"> 21010000  </t>
  </si>
  <si>
    <t>25,300.00</t>
  </si>
  <si>
    <t>ฎีกาค้างจ่าย</t>
  </si>
  <si>
    <t xml:space="preserve"> 21020000  </t>
  </si>
  <si>
    <t xml:space="preserve"> 21040008  </t>
  </si>
  <si>
    <t>39,200.00</t>
  </si>
  <si>
    <t xml:space="preserve"> 21040014  </t>
  </si>
  <si>
    <t>รวมรายจ่าย</t>
  </si>
  <si>
    <t>รายรับสูงกว่า (ต่ำกว่า) รายจ่าย</t>
  </si>
  <si>
    <t>24,086,106.39</t>
  </si>
  <si>
    <t>ยอดยกไป</t>
  </si>
  <si>
    <t>กระดาษทำการกระทบยอดงบประมาณคงเหลือ</t>
  </si>
  <si>
    <t>แผนงานการรักษาความสงบภายใน</t>
  </si>
  <si>
    <t>แผนงานสาธารณสุข</t>
  </si>
  <si>
    <t>แผนงานสังคมสงเคราะห์</t>
  </si>
  <si>
    <t>แผนงานสร้างความเข้มแข็งของชุมชน</t>
  </si>
  <si>
    <t>แผนงานการเกษตร</t>
  </si>
  <si>
    <t>00120</t>
  </si>
  <si>
    <t>00220</t>
  </si>
  <si>
    <t>00230</t>
  </si>
  <si>
    <t>00250</t>
  </si>
  <si>
    <t>00320</t>
  </si>
  <si>
    <t>งานบริหารทั่วไปเกี่ยวกับการรักษาความสงบภายใน</t>
  </si>
  <si>
    <t>งานระดับก่อนวัยเรียนและประถมศึกษา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</si>
  <si>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</si>
  <si>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</si>
  <si>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งานไฟฟ้าถนน</t>
  </si>
  <si>
    <t>งานส่งเสริมและสนับสนุนความเข้มแข็งชุมชน</t>
  </si>
  <si>
    <t>งานกีฬาและนันทนาการ</t>
  </si>
  <si>
    <t>งานศาสนาวัฒนธรรมท้องถิ่น</t>
  </si>
  <si>
    <t>งานส่งเสริมการเกษตร</t>
  </si>
  <si>
    <t>หมวด / ประเภทรายจ่าย</t>
  </si>
  <si>
    <t>00121</t>
  </si>
  <si>
    <t>00212</t>
  </si>
  <si>
    <t>00223</t>
  </si>
  <si>
    <t>00232</t>
  </si>
  <si>
    <t>00242</t>
  </si>
  <si>
    <t>00252</t>
  </si>
  <si>
    <t>00262</t>
  </si>
  <si>
    <t>00263</t>
  </si>
  <si>
    <t>00321</t>
  </si>
  <si>
    <t>210000</t>
  </si>
  <si>
    <t>5210100</t>
  </si>
  <si>
    <t>5210200</t>
  </si>
  <si>
    <t>5210300</t>
  </si>
  <si>
    <t>5210400</t>
  </si>
  <si>
    <t>5210600</t>
  </si>
  <si>
    <t>รวมเดือนนี้</t>
  </si>
  <si>
    <t>220000</t>
  </si>
  <si>
    <t>5220100</t>
  </si>
  <si>
    <t>5220200</t>
  </si>
  <si>
    <t>5220300</t>
  </si>
  <si>
    <t>5220700</t>
  </si>
  <si>
    <t>5220800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</si>
  <si>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</si>
  <si>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</si>
  <si>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</si>
  <si>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ค่าตอบแทนการปฏิบัติงานนอกเวลาราชการ</t>
  </si>
  <si>
    <t>5310300</t>
  </si>
  <si>
    <t>5310400</t>
  </si>
  <si>
    <t>เงินช่วยเหลือการศึกษาบุตร</t>
  </si>
  <si>
    <t>5310500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</si>
  <si>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</si>
  <si>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</si>
  <si>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</si>
  <si>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</si>
  <si>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</si>
  <si>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5320300</t>
  </si>
  <si>
    <t>ค่าบำรุงรักษาและซ่อมแซม</t>
  </si>
  <si>
    <t>5320400</t>
  </si>
  <si>
    <t>330000</t>
  </si>
  <si>
    <t>วัสดุสำนักงาน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</si>
  <si>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</si>
  <si>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</si>
  <si>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</si>
  <si>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</si>
  <si>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</si>
  <si>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ค่าอาหารเสริม (นม)</t>
  </si>
  <si>
    <t>5330400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</si>
  <si>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</si>
  <si>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</si>
  <si>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</si>
  <si>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</si>
  <si>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</si>
  <si>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</si>
  <si>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วัสดุวิทยาศาสตร์หรือการแพทย์</t>
  </si>
  <si>
    <t>5330900</t>
  </si>
  <si>
    <t>วัสดุการเกษตร</t>
  </si>
  <si>
    <t>5331000</t>
  </si>
  <si>
    <t>วัสดุโฆษณาและเผยแพร่</t>
  </si>
  <si>
    <t>5331100</t>
  </si>
  <si>
    <t>วัสดุคอมพิวเตอร์</t>
  </si>
  <si>
    <t>5331400</t>
  </si>
  <si>
    <t>340000</t>
  </si>
  <si>
    <t>5340100</t>
  </si>
  <si>
    <t>ค่าน้ำประปา ค่าน้ำบาดาล</t>
  </si>
  <si>
    <t>5340200</t>
  </si>
  <si>
    <t>ค่าบริการโทรศัพท์</t>
  </si>
  <si>
    <t>5340300</t>
  </si>
  <si>
    <t>ค่าบริการไปรษณีย์</t>
  </si>
  <si>
    <t>5340400</t>
  </si>
  <si>
    <t>5340500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</si>
  <si>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</si>
  <si>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</si>
  <si>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</si>
  <si>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</si>
  <si>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</si>
  <si>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510000</t>
  </si>
  <si>
    <t>5510100</t>
  </si>
  <si>
    <t>610000</t>
  </si>
  <si>
    <t>เงินอุดหนุนองค์กรปกครองส่วนท้องถิ่น</t>
  </si>
  <si>
    <t>5610100</t>
  </si>
  <si>
    <t>5610200</t>
  </si>
  <si>
    <t>420000</t>
  </si>
  <si>
    <t>อาคารต่าง ๆ</t>
  </si>
  <si>
    <t>5420700</t>
  </si>
  <si>
    <t>ค่าก่อสร้างสิ่งสาธารณูปโภค</t>
  </si>
  <si>
    <t>5421000</t>
  </si>
  <si>
    <t>ค่าบำรุงรักษาและปรับปรุงที่ดินและสิ่งก่อสร้าง</t>
  </si>
  <si>
    <t>5421100</t>
  </si>
  <si>
    <t>110000</t>
  </si>
  <si>
    <t>5110300</t>
  </si>
  <si>
    <t>5110700</t>
  </si>
  <si>
    <t>5110800</t>
  </si>
  <si>
    <t>5110900</t>
  </si>
  <si>
    <t>สำรองจ่าย</t>
  </si>
  <si>
    <t>5111000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</si>
  <si>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</si>
  <si>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</si>
  <si>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</si>
  <si>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</si>
  <si>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รายงานกระทบยอดเงินรับฝากเงินทุนโครงการเศรษฐกิจชุมชน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</si>
  <si>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</si>
  <si>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</si>
  <si>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</si>
  <si>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</si>
  <si>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</si>
  <si>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</si>
  <si>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</si>
  <si>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หมายเหตุประกอบงบทดลอง</t>
  </si>
  <si>
    <t>หมายเหตุ 1 เงินรายรับ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</si>
  <si>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</si>
  <si>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</si>
  <si>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</si>
  <si>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</si>
  <si>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</si>
  <si>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</si>
  <si>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</si>
  <si>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</si>
  <si>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</si>
  <si>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</si>
  <si>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</si>
  <si>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</si>
  <si>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</si>
  <si>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</si>
  <si>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</si>
  <si>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</si>
  <si>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</si>
  <si>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</si>
  <si>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</si>
  <si>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</si>
  <si>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</si>
  <si>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</si>
  <si>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</si>
  <si>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</si>
  <si>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</si>
  <si>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</si>
  <si>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</si>
  <si>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</si>
  <si>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</si>
  <si>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</si>
  <si>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</si>
  <si>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</si>
  <si>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</si>
  <si>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</si>
  <si>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</si>
  <si>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ค่าภาคหลวงปิโตรเลี่ยม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</si>
  <si>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</si>
  <si>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</si>
  <si>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</si>
  <si>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</si>
  <si>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</si>
  <si>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</si>
  <si>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</si>
  <si>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</si>
  <si>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</si>
  <si>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</si>
  <si>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</si>
  <si>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</si>
  <si>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เงินอุดหนุนสำหรับส่งเสริมศักยภาพการจัดการศึกษาท้องถิ่น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</si>
  <si>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</si>
  <si>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</si>
  <si>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</si>
  <si>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 xml:space="preserve">สนุนศูนย์พัฒนาเด็กเล็ก </t>
  </si>
  <si>
    <t>เงินอุดหนุนศูนพัฒนาเด็กเล็ก (เงินเดือนสำหรับข้าราชการ</t>
  </si>
  <si>
    <t>ครูผู้ดูแลเด็ก/ค่าตอบแทนพนักงานจ้างผู้ดูแลเด็ก,เงินเพิ่ม</t>
  </si>
  <si>
    <t>ค่าครองชีพชั่วคราวพนักงานจ้างผู้ดูแลเด็ก,เงินประกันสังคม)</t>
  </si>
  <si>
    <t>เงินอุดหนุนสำหรับสนับสนุนอาหารเสริม (นม)  ระดับอนุบาล</t>
  </si>
  <si>
    <t>และระดับประถมศึกษา</t>
  </si>
  <si>
    <t>เงินอุดหนุนสำหรับสนับสนุนอาหารกลางวัน ระดับอนุบาล</t>
  </si>
  <si>
    <t>ศึกษา และระดับประถมศึกษา</t>
  </si>
  <si>
    <t>อุดหนุนเป็นค่าใช้จ่ายสำหรับส่งเสริมการบำบัดฟื้นฟูผู้เสพ/</t>
  </si>
  <si>
    <t>ผุ้ติดยาเสพติดและส่งเสริมการฝึกอบรมอาชีพให้แก่ผู้ผ่านการ</t>
  </si>
  <si>
    <t>บำบัด ครั้งที่ 1</t>
  </si>
  <si>
    <t>เงินอุดหนุนเฉพาะกิจปี 60/โครงการก่อสร้างระบบประปา</t>
  </si>
  <si>
    <t>หมู่บ้าน หมู่ที่ 6</t>
  </si>
  <si>
    <t>เงินอุดหนุนเฉพาะกิจปี 60/โครงการก่อสร้างสะพาน คสล.</t>
  </si>
  <si>
    <t>ข้ามคลองได หมู่ที่ 10</t>
  </si>
  <si>
    <t>เงินช่วยเหลือในการปรับสภาพแวดล้อมที่อยู่อาศัยให้แก่คน</t>
  </si>
  <si>
    <t>พิการที่ได้รับผลกระทบหลังน้ำท่วม</t>
  </si>
  <si>
    <t>เงินสนับสนุนโครงการตามแผนพัฒนาคุณภาพชีวิตคนพิการ</t>
  </si>
  <si>
    <t>รวมรายรับทั้งสิ้น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</si>
  <si>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</si>
  <si>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</si>
  <si>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</si>
  <si>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</si>
  <si>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</si>
  <si>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</si>
  <si>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บาท/สต.</t>
  </si>
  <si>
    <t>ครุภัณฑ์ยานพาหนะและขนส่ง</t>
  </si>
  <si>
    <t>รถบรรทุก(ดีเซล) ขนาด 1 ตัน ขับเคลื่อน 4 ล้อ ปริมาตรกระบอกสูบไม่ตำ่กว่า 2,400 ซีซี</t>
  </si>
  <si>
    <t>โครงการก่อสร้างถนน คสล.สายนายไพรัช-สะพานท่าทน หมู่ที่ 10</t>
  </si>
  <si>
    <t>เงินอุดหนุนระบุวัตถุประสงค์/เฉพาะกิจ</t>
  </si>
  <si>
    <t>โครงการก่อสร้างสะพาน คสล. ข้ามคลองได ม.10 กว้าง 7 ยาว 21 เมตร ตามแบบมาตรฐานของ อบจ.นครศรีธรรมราช กำหนด</t>
  </si>
  <si>
    <t>หมายเหตุประกอบงบรับ-จ่าย</t>
  </si>
  <si>
    <t>เงินอุดหนุนทั่วไป อาหารเสริม (นม) (เด็กปฐมวัย)</t>
  </si>
  <si>
    <t>เงินอุดหนุนทั่วไป อาหารกลางวัน (เด็กปฐมวัย)</t>
  </si>
  <si>
    <t>เงินอุดหนุนทั่วไป อาหารเสริม (นม) (ประถมศึกษา)</t>
  </si>
  <si>
    <t>เงินอุดหนุนทั่วไป อาหารกลางวัน (ประถมศึกษา)</t>
  </si>
  <si>
    <t>เงินอุดหนุนทั่วไป เงินเดือน ค่าตอบแทน เงินเพิ่มค่าครองชีพ</t>
  </si>
  <si>
    <t>ชั่วคราว เงินประกันสังคมและสวัสดิการสำหรับข้าราชการครูผู้ดูแล</t>
  </si>
  <si>
    <t>เด็ก พนักงานจ้างผู้ดูแลเด็ก</t>
  </si>
  <si>
    <t>เงินอุดหนุนทั่วไป เงินอุดหนุนสำหรับสนับสนุนค่าจัดการเรียนการ</t>
  </si>
  <si>
    <t>สอนของศูนย์พัฒนาเด็กเล็ก ไตรมาสที่ 1</t>
  </si>
  <si>
    <t>เงินอุดหนุนทั่วไป สำหรับดำเนินการตามอำนาจหน้าที่และภารกิจ</t>
  </si>
  <si>
    <t>ถ่ายโอนเลือกทำ (เบี้ยยังชีพผู้พิการ)</t>
  </si>
  <si>
    <t>ถ่ายโอนเลือกทำ (เบี้ยยังชีพผู้สูงอายุ)</t>
  </si>
  <si>
    <t>เงินอุดหนุนทั่วไป สำหรับสำหรับสนุนการสงเคราะห์เบี้ยยังชีพ</t>
  </si>
  <si>
    <t>ผู้ป่วยเอดส์</t>
  </si>
  <si>
    <t>เงินอุดหนุนทั่วไป เงินอุดหนุนสำหรับการดำเนินงานตามแนวทาง</t>
  </si>
  <si>
    <t>โครงการพระราชดำริด้านสาธารณสุข</t>
  </si>
  <si>
    <t>ณ วันที่ 30 พฤศจิกายน 2560</t>
  </si>
  <si>
    <t>หน้า : 1/1</t>
  </si>
  <si>
    <t>ปีงบประมาณ 2561 ประจำเดือน พฤศจิกายน</t>
  </si>
  <si>
    <t>159.10</t>
  </si>
  <si>
    <t>119.10</t>
  </si>
  <si>
    <t>100.00</t>
  </si>
  <si>
    <t>3,859,098.48</t>
  </si>
  <si>
    <t>3,810,009.48</t>
  </si>
  <si>
    <t>6,235,390.00</t>
  </si>
  <si>
    <t>10,094,747.58</t>
  </si>
  <si>
    <t>10,045,618.58</t>
  </si>
  <si>
    <t>36,000.00</t>
  </si>
  <si>
    <t xml:space="preserve"> 11045000  </t>
  </si>
  <si>
    <t>19,868.90</t>
  </si>
  <si>
    <t>10,360.49</t>
  </si>
  <si>
    <t>9,954.00</t>
  </si>
  <si>
    <t>7,626.00</t>
  </si>
  <si>
    <t>215,949.00</t>
  </si>
  <si>
    <t>114,142.00</t>
  </si>
  <si>
    <t>114.00</t>
  </si>
  <si>
    <t xml:space="preserve"> 21040016  </t>
  </si>
  <si>
    <t>18,569.00</t>
  </si>
  <si>
    <t>5,169.00</t>
  </si>
  <si>
    <t>314,784.90</t>
  </si>
  <si>
    <t>173,411.49</t>
  </si>
  <si>
    <t>10,409,532.48</t>
  </si>
  <si>
    <t>10,219,030.07</t>
  </si>
  <si>
    <t>2,275,863.00</t>
  </si>
  <si>
    <t>1,208,432.00</t>
  </si>
  <si>
    <t>428,520.00</t>
  </si>
  <si>
    <t>984,690.00</t>
  </si>
  <si>
    <t>545,335.00</t>
  </si>
  <si>
    <t>24,550.00</t>
  </si>
  <si>
    <t>18,850.00</t>
  </si>
  <si>
    <t>115,044.04</t>
  </si>
  <si>
    <t>104,754.04</t>
  </si>
  <si>
    <t>38,160.00</t>
  </si>
  <si>
    <t>47,028.65</t>
  </si>
  <si>
    <t>23,853.23</t>
  </si>
  <si>
    <t>404,000.00</t>
  </si>
  <si>
    <t>403,000.00</t>
  </si>
  <si>
    <t>4,317,855.69</t>
  </si>
  <si>
    <t>2,556,644.27</t>
  </si>
  <si>
    <t>2,012,840.00</t>
  </si>
  <si>
    <t>1,051,000.00</t>
  </si>
  <si>
    <t>13,595.56</t>
  </si>
  <si>
    <t>62,165.00</t>
  </si>
  <si>
    <t>14,950.00</t>
  </si>
  <si>
    <t>8,359.00</t>
  </si>
  <si>
    <t>42,651.00</t>
  </si>
  <si>
    <t>28,321.00</t>
  </si>
  <si>
    <t>2,420,059.56</t>
  </si>
  <si>
    <t>1,220,249.41</t>
  </si>
  <si>
    <t>6,737,915.25</t>
  </si>
  <si>
    <t>3,776,893.68</t>
  </si>
  <si>
    <t>3,671,617.23</t>
  </si>
  <si>
    <t>6,442,136.39</t>
  </si>
  <si>
    <t>30,528,242.78</t>
  </si>
  <si>
    <t xml:space="preserve">41210004  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</si>
  <si>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</si>
  <si>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</si>
  <si>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</si>
  <si>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</si>
  <si>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</si>
  <si>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 xml:space="preserve">42100004  </t>
  </si>
  <si>
    <t xml:space="preserve">42100007  </t>
  </si>
  <si>
    <t xml:space="preserve">42100011  </t>
  </si>
  <si>
    <t xml:space="preserve">42100012  </t>
  </si>
  <si>
    <t>ค่าภาคหลวงปิโตรเลียม</t>
  </si>
  <si>
    <t xml:space="preserve">42100013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</si>
  <si>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</si>
  <si>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</si>
  <si>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53300000  </t>
  </si>
  <si>
    <t>วันที่พิมพ์ : 1/12/2560  09:20:47</t>
  </si>
  <si>
    <t>ประจำเดือน พฤศจิกายน ปีงบประมาณ พ.ศ. 2561</t>
  </si>
  <si>
    <t>ยอดยกมา ณ 1 พฤศจิกายน 2560</t>
  </si>
  <si>
    <t>กระดาษทำการกระทบยอดงบประมาณรายจ่าย (จากเงินรายรับ)</t>
  </si>
  <si>
    <t>ประจำเดือนพฤศจิกายน ปีงบประมาณ 2561</t>
  </si>
  <si>
    <t>หมวด/ประเภทรายจ่าย</t>
  </si>
  <si>
    <t>ประจำเดือนพฤศจิกายน ปีงบประมาณ 2560</t>
  </si>
  <si>
    <t>ประจำเดือนพฤศจิกายน 2560</t>
  </si>
  <si>
    <t>ณ วันที่ 31 พฤศจิกายน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</si>
</sst>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52" x14ac:knownFonts="1">
    <font>
      <sz val="11"/>
      <color rgb="FF000000"/>
      <name val="Tahoma"/>
      <family val="2"/>
      <scheme val="minor"/>
    </font>
    <font>
      <sz val="10"/>
      <name val="Mangal"/>
      <family val="1"/>
    </font>
    <font>
      <sz val="8"/>
      <color rgb="FF000000"/>
      <name val="Microsoft Sans Serif"/>
      <family val="2"/>
    </font>
    <font>
      <sz val="11"/>
      <name val="Tahoma"/>
      <family val="2"/>
    </font>
    <font>
      <b/>
      <sz val="12"/>
      <color rgb="FF000000"/>
      <name val="Microsoft Sans Serif"/>
      <family val="2"/>
    </font>
    <font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sz val="10"/>
      <color rgb="FF000000"/>
      <name val="Microsoft Sans Serif"/>
      <family val="2"/>
    </font>
    <font>
      <sz val="1"/>
      <color rgb="FF000000"/>
      <name val="Microsoft Sans Serif"/>
      <family val="2"/>
    </font>
    <font>
      <b/>
      <sz val="10"/>
      <color rgb="FF483D8B"/>
      <name val="Microsoft Sans Serif"/>
      <family val="2"/>
    </font>
    <font>
      <b/>
      <sz val="10"/>
      <color rgb="FF0000FF"/>
      <name val="Microsoft Sans Serif"/>
      <family val="2"/>
    </font>
    <font>
      <sz val="16"/>
      <name val="Angsana New"/>
      <family val="1"/>
    </font>
    <font>
      <sz val="16"/>
      <color rgb="FFFF0000"/>
      <name val="Angsana New"/>
      <family val="1"/>
    </font>
    <font>
      <b/>
      <sz val="16"/>
      <color rgb="FF00B050"/>
      <name val="Angsana New"/>
      <family val="1"/>
    </font>
    <font>
      <b/>
      <sz val="16"/>
      <name val="Angsana New"/>
      <family val="1"/>
    </font>
    <font>
      <sz val="16"/>
      <color rgb="FF00B0F0"/>
      <name val="Angsana New"/>
      <family val="1"/>
    </font>
    <font>
      <sz val="16"/>
      <color theme="1"/>
      <name val="Angsana New"/>
      <family val="1"/>
    </font>
    <font>
      <sz val="10"/>
      <color rgb="FFFF0000"/>
      <name val="Mangal"/>
      <family val="1"/>
    </font>
    <font>
      <b/>
      <sz val="10"/>
      <color rgb="FF00B050"/>
      <name val="Mangal"/>
      <family val="1"/>
    </font>
    <font>
      <b/>
      <sz val="10"/>
      <name val="Mangal"/>
      <family val="1"/>
    </font>
    <font>
      <sz val="10"/>
      <color rgb="FF00B0F0"/>
      <name val="Mangal"/>
      <family val="1"/>
    </font>
    <font>
      <sz val="10"/>
      <color theme="1"/>
      <name val="Mangal"/>
      <family val="1"/>
    </font>
    <font>
      <b/>
      <sz val="9"/>
      <name val="Mangal"/>
      <family val="1"/>
    </font>
    <font>
      <sz val="9"/>
      <name val="Mangal"/>
      <family val="1"/>
    </font>
    <font>
      <sz val="8"/>
      <color rgb="FF000000"/>
      <name val="Microsoft Sans Serif"/>
      <family val="2"/>
    </font>
    <font>
      <sz val="11"/>
      <name val="Tahoma"/>
      <family val="2"/>
    </font>
    <font>
      <b/>
      <sz val="12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sz val="7.5"/>
      <name val="Mangal"/>
      <family val="1"/>
    </font>
    <font>
      <b/>
      <sz val="7.5"/>
      <color rgb="FF000000"/>
      <name val="Mangal"/>
      <family val="1"/>
    </font>
    <font>
      <sz val="7.5"/>
      <color rgb="FF000000"/>
      <name val="Mangal"/>
      <family val="1"/>
    </font>
    <font>
      <b/>
      <sz val="7.5"/>
      <color rgb="FF483D8B"/>
      <name val="Mangal"/>
      <family val="1"/>
    </font>
    <font>
      <b/>
      <sz val="7.5"/>
      <color rgb="FF0000FF"/>
      <name val="Mangal"/>
      <family val="1"/>
    </font>
    <font>
      <sz val="9"/>
      <color rgb="FF000000"/>
      <name val="Mangal"/>
      <family val="1"/>
    </font>
    <font>
      <b/>
      <sz val="9"/>
      <color rgb="FF000000"/>
      <name val="Mangal"/>
      <family val="1"/>
    </font>
    <font>
      <sz val="10"/>
      <color rgb="FF000000"/>
      <name val="MS Reference Sans Serif"/>
      <family val="2"/>
    </font>
    <font>
      <sz val="10"/>
      <name val="MS Reference Sans Serif"/>
      <family val="2"/>
    </font>
    <font>
      <b/>
      <sz val="10"/>
      <color rgb="FF000000"/>
      <name val="MS Reference Sans Serif"/>
      <family val="2"/>
    </font>
    <font>
      <b/>
      <u/>
      <sz val="10"/>
      <color rgb="FF000000"/>
      <name val="MS Reference Sans Serif"/>
      <family val="2"/>
    </font>
    <font>
      <b/>
      <sz val="10"/>
      <color rgb="FF00008B"/>
      <name val="MS Reference Sans Serif"/>
      <family val="2"/>
    </font>
    <font>
      <b/>
      <sz val="10"/>
      <color rgb="FF006400"/>
      <name val="MS Reference Sans Serif"/>
      <family val="2"/>
    </font>
    <font>
      <sz val="10"/>
      <color rgb="FF00008B"/>
      <name val="MS Reference Sans Serif"/>
      <family val="2"/>
    </font>
    <font>
      <sz val="8"/>
      <name val="Mangal"/>
      <family val="1"/>
    </font>
    <font>
      <b/>
      <sz val="8"/>
      <color rgb="FF000000"/>
      <name val="Mangal"/>
      <family val="1"/>
    </font>
    <font>
      <sz val="8"/>
      <color rgb="FF000000"/>
      <name val="Mangal"/>
      <family val="1"/>
    </font>
    <font>
      <b/>
      <sz val="8"/>
      <color rgb="FF483D8B"/>
      <name val="Mangal"/>
      <family val="1"/>
    </font>
    <font>
      <b/>
      <sz val="12"/>
      <color rgb="FF000000"/>
      <name val="Microsoft Sans Serif"/>
    </font>
    <font>
      <sz val="11"/>
      <name val="Tahoma"/>
    </font>
    <font>
      <sz val="12"/>
      <color rgb="FF000000"/>
      <name val="Microsoft Sans Serif"/>
    </font>
    <font>
      <sz val="10"/>
      <color rgb="FF000000"/>
      <name val="Microsoft Sans Serif"/>
    </font>
    <font>
      <b/>
      <sz val="10"/>
      <color rgb="FF000000"/>
      <name val="Microsoft Sans Serif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  <fill>
      <patternFill patternType="solid">
        <fgColor rgb="FFFFFFFF"/>
        <bgColor rgb="FFFFFFFF"/>
      </patternFill>
    </fill>
    <fill>
      <patternFill patternType="gray0625"/>
    </fill>
  </fills>
  <borders count="49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/>
      <top style="thin">
        <color rgb="FFA9A9A9"/>
      </top>
      <bottom style="thin">
        <color rgb="FFA9A9A9"/>
      </bottom>
      <diagonal/>
    </border>
    <border diagonalUp="1"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 style="thin">
        <color rgb="FFFFFFFF"/>
      </diagonal>
    </border>
    <border diagonalUp="1">
      <left style="thin">
        <color rgb="FFA9A9A9"/>
      </left>
      <right style="thin">
        <color rgb="FFA9A9A9"/>
      </right>
      <top style="thin">
        <color rgb="FFA9A9A9"/>
      </top>
      <bottom style="thin">
        <color rgb="FFFFFFFF"/>
      </bottom>
      <diagonal style="thin">
        <color rgb="FFFFFFFF"/>
      </diagonal>
    </border>
    <border diagonalUp="1">
      <left style="thin">
        <color rgb="FFA9A9A9"/>
      </left>
      <right style="thin">
        <color rgb="FFA9A9A9"/>
      </right>
      <top style="thin">
        <color rgb="FFFFFFFF"/>
      </top>
      <bottom style="thin">
        <color rgb="FFFFFFFF"/>
      </bottom>
      <diagonal style="thin">
        <color rgb="FFFFFFFF"/>
      </diagonal>
    </border>
    <border diagonalUp="1">
      <left style="thin">
        <color rgb="FFA9A9A9"/>
      </left>
      <right style="thin">
        <color rgb="FFA9A9A9"/>
      </right>
      <top style="thin">
        <color rgb="FFFFFFFF"/>
      </top>
      <bottom style="thin">
        <color rgb="FFA9A9A9"/>
      </bottom>
      <diagonal style="thin">
        <color rgb="FFFFFFFF"/>
      </diagonal>
    </border>
  </borders>
  <cellStyleXfs count="1">
    <xf numFmtId="0" fontId="0" fillId="0" borderId="0"/>
  </cellStyleXfs>
  <cellXfs count="379">
    <xf numFmtId="0" fontId="0" fillId="0" borderId="0" xfId="0" applyFont="1" applyFill="1" applyBorder="1"/>
    <xf numFmtId="0" fontId="3" fillId="2" borderId="24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vertical="top" wrapText="1"/>
    </xf>
    <xf numFmtId="0" fontId="6" fillId="2" borderId="7" xfId="0" applyNumberFormat="1" applyFont="1" applyFill="1" applyBorder="1" applyAlignment="1">
      <alignment horizontal="left" vertical="center" wrapText="1" readingOrder="1"/>
    </xf>
    <xf numFmtId="0" fontId="3" fillId="2" borderId="16" xfId="0" applyNumberFormat="1" applyFont="1" applyFill="1" applyBorder="1" applyAlignment="1">
      <alignment vertical="top" wrapText="1"/>
    </xf>
    <xf numFmtId="0" fontId="3" fillId="2" borderId="9" xfId="0" applyNumberFormat="1" applyFont="1" applyFill="1" applyBorder="1" applyAlignment="1">
      <alignment vertical="top" wrapText="1"/>
    </xf>
    <xf numFmtId="0" fontId="3" fillId="2" borderId="5" xfId="0" applyNumberFormat="1" applyFont="1" applyFill="1" applyBorder="1" applyAlignment="1">
      <alignment vertical="top" wrapText="1"/>
    </xf>
    <xf numFmtId="0" fontId="6" fillId="4" borderId="28" xfId="0" applyNumberFormat="1" applyFont="1" applyFill="1" applyBorder="1" applyAlignment="1">
      <alignment vertical="top" wrapText="1" readingOrder="1"/>
    </xf>
    <xf numFmtId="4" fontId="12" fillId="0" borderId="0" xfId="0" applyNumberFormat="1" applyFont="1"/>
    <xf numFmtId="4" fontId="13" fillId="0" borderId="0" xfId="0" applyNumberFormat="1" applyFont="1"/>
    <xf numFmtId="0" fontId="14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30" xfId="0" applyFont="1" applyBorder="1"/>
    <xf numFmtId="0" fontId="11" fillId="0" borderId="33" xfId="0" applyFont="1" applyBorder="1" applyAlignment="1">
      <alignment horizontal="center"/>
    </xf>
    <xf numFmtId="0" fontId="11" fillId="0" borderId="34" xfId="0" applyFont="1" applyBorder="1"/>
    <xf numFmtId="0" fontId="11" fillId="0" borderId="32" xfId="0" applyFont="1" applyBorder="1" applyAlignment="1">
      <alignment horizontal="center"/>
    </xf>
    <xf numFmtId="0" fontId="14" fillId="0" borderId="36" xfId="0" applyFont="1" applyBorder="1" applyAlignment="1">
      <alignment horizontal="left" vertical="center"/>
    </xf>
    <xf numFmtId="0" fontId="11" fillId="0" borderId="37" xfId="0" applyFont="1" applyBorder="1"/>
    <xf numFmtId="0" fontId="11" fillId="0" borderId="38" xfId="0" applyFont="1" applyBorder="1" applyAlignment="1">
      <alignment horizontal="center" vertical="center"/>
    </xf>
    <xf numFmtId="43" fontId="11" fillId="0" borderId="38" xfId="0" applyNumberFormat="1" applyFont="1" applyBorder="1" applyAlignment="1">
      <alignment horizontal="center" vertical="center"/>
    </xf>
    <xf numFmtId="0" fontId="14" fillId="0" borderId="36" xfId="0" applyFont="1" applyBorder="1"/>
    <xf numFmtId="0" fontId="11" fillId="0" borderId="38" xfId="0" applyFont="1" applyBorder="1" applyAlignment="1">
      <alignment horizontal="center"/>
    </xf>
    <xf numFmtId="43" fontId="14" fillId="0" borderId="38" xfId="0" applyNumberFormat="1" applyFont="1" applyBorder="1"/>
    <xf numFmtId="43" fontId="14" fillId="0" borderId="38" xfId="0" applyNumberFormat="1" applyFont="1" applyBorder="1" applyAlignment="1">
      <alignment horizontal="right"/>
    </xf>
    <xf numFmtId="0" fontId="11" fillId="0" borderId="36" xfId="0" applyFont="1" applyBorder="1"/>
    <xf numFmtId="43" fontId="11" fillId="0" borderId="38" xfId="0" applyNumberFormat="1" applyFont="1" applyBorder="1"/>
    <xf numFmtId="43" fontId="11" fillId="0" borderId="38" xfId="0" applyNumberFormat="1" applyFont="1" applyBorder="1" applyAlignment="1">
      <alignment horizontal="right"/>
    </xf>
    <xf numFmtId="0" fontId="14" fillId="0" borderId="37" xfId="0" applyFont="1" applyBorder="1" applyAlignment="1">
      <alignment horizontal="center"/>
    </xf>
    <xf numFmtId="43" fontId="14" fillId="0" borderId="33" xfId="0" applyNumberFormat="1" applyFont="1" applyBorder="1"/>
    <xf numFmtId="43" fontId="11" fillId="0" borderId="33" xfId="0" applyNumberFormat="1" applyFont="1" applyBorder="1" applyAlignment="1">
      <alignment horizontal="right"/>
    </xf>
    <xf numFmtId="43" fontId="14" fillId="0" borderId="32" xfId="0" applyNumberFormat="1" applyFont="1" applyBorder="1" applyAlignment="1">
      <alignment horizontal="right"/>
    </xf>
    <xf numFmtId="4" fontId="15" fillId="0" borderId="0" xfId="0" applyNumberFormat="1" applyFont="1"/>
    <xf numFmtId="0" fontId="14" fillId="0" borderId="38" xfId="0" applyFont="1" applyBorder="1" applyAlignment="1">
      <alignment horizontal="center"/>
    </xf>
    <xf numFmtId="43" fontId="14" fillId="0" borderId="33" xfId="0" applyNumberFormat="1" applyFont="1" applyBorder="1" applyAlignment="1">
      <alignment horizontal="right"/>
    </xf>
    <xf numFmtId="43" fontId="11" fillId="0" borderId="33" xfId="0" applyNumberFormat="1" applyFont="1" applyBorder="1"/>
    <xf numFmtId="0" fontId="14" fillId="0" borderId="39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40" xfId="0" applyFont="1" applyBorder="1"/>
    <xf numFmtId="0" fontId="14" fillId="0" borderId="40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43" fontId="14" fillId="0" borderId="40" xfId="0" applyNumberFormat="1" applyFont="1" applyBorder="1"/>
    <xf numFmtId="0" fontId="14" fillId="0" borderId="30" xfId="0" applyFont="1" applyBorder="1"/>
    <xf numFmtId="0" fontId="11" fillId="0" borderId="41" xfId="0" applyFont="1" applyBorder="1"/>
    <xf numFmtId="43" fontId="14" fillId="0" borderId="32" xfId="0" applyNumberFormat="1" applyFont="1" applyBorder="1"/>
    <xf numFmtId="43" fontId="16" fillId="0" borderId="38" xfId="0" applyNumberFormat="1" applyFont="1" applyBorder="1" applyAlignment="1">
      <alignment horizontal="right"/>
    </xf>
    <xf numFmtId="43" fontId="11" fillId="0" borderId="35" xfId="0" applyNumberFormat="1" applyFont="1" applyBorder="1"/>
    <xf numFmtId="43" fontId="11" fillId="0" borderId="35" xfId="0" applyNumberFormat="1" applyFont="1" applyBorder="1" applyAlignment="1">
      <alignment horizontal="right"/>
    </xf>
    <xf numFmtId="0" fontId="11" fillId="0" borderId="39" xfId="0" applyFont="1" applyBorder="1"/>
    <xf numFmtId="43" fontId="11" fillId="0" borderId="40" xfId="0" applyNumberFormat="1" applyFont="1" applyBorder="1"/>
    <xf numFmtId="43" fontId="11" fillId="0" borderId="40" xfId="0" applyNumberFormat="1" applyFont="1" applyBorder="1" applyAlignment="1">
      <alignment horizontal="right"/>
    </xf>
    <xf numFmtId="43" fontId="11" fillId="0" borderId="32" xfId="0" applyNumberFormat="1" applyFont="1" applyBorder="1"/>
    <xf numFmtId="43" fontId="11" fillId="0" borderId="32" xfId="0" applyNumberFormat="1" applyFont="1" applyBorder="1" applyAlignment="1">
      <alignment horizontal="right"/>
    </xf>
    <xf numFmtId="0" fontId="11" fillId="5" borderId="42" xfId="0" applyFont="1" applyFill="1" applyBorder="1"/>
    <xf numFmtId="0" fontId="14" fillId="5" borderId="31" xfId="0" applyFont="1" applyFill="1" applyBorder="1" applyAlignment="1">
      <alignment horizontal="center"/>
    </xf>
    <xf numFmtId="0" fontId="11" fillId="5" borderId="33" xfId="0" applyFont="1" applyFill="1" applyBorder="1" applyAlignment="1">
      <alignment horizontal="center"/>
    </xf>
    <xf numFmtId="43" fontId="14" fillId="5" borderId="33" xfId="0" applyNumberFormat="1" applyFont="1" applyFill="1" applyBorder="1"/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4" fontId="17" fillId="0" borderId="0" xfId="0" applyNumberFormat="1" applyFont="1"/>
    <xf numFmtId="4" fontId="18" fillId="0" borderId="0" xfId="0" applyNumberFormat="1" applyFont="1"/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1" fillId="0" borderId="32" xfId="0" applyFont="1" applyBorder="1" applyAlignment="1">
      <alignment horizontal="center"/>
    </xf>
    <xf numFmtId="0" fontId="19" fillId="0" borderId="36" xfId="0" applyFont="1" applyBorder="1" applyAlignment="1">
      <alignment horizontal="left" vertical="center"/>
    </xf>
    <xf numFmtId="0" fontId="1" fillId="0" borderId="37" xfId="0" applyFont="1" applyBorder="1"/>
    <xf numFmtId="0" fontId="1" fillId="0" borderId="38" xfId="0" applyFont="1" applyBorder="1" applyAlignment="1">
      <alignment horizontal="center" vertical="center"/>
    </xf>
    <xf numFmtId="43" fontId="1" fillId="0" borderId="38" xfId="0" applyNumberFormat="1" applyFont="1" applyBorder="1" applyAlignment="1">
      <alignment horizontal="center" vertical="center"/>
    </xf>
    <xf numFmtId="0" fontId="19" fillId="0" borderId="36" xfId="0" applyFont="1" applyBorder="1"/>
    <xf numFmtId="0" fontId="1" fillId="0" borderId="38" xfId="0" applyFont="1" applyBorder="1" applyAlignment="1">
      <alignment horizontal="center"/>
    </xf>
    <xf numFmtId="43" fontId="19" fillId="0" borderId="38" xfId="0" applyNumberFormat="1" applyFont="1" applyBorder="1"/>
    <xf numFmtId="43" fontId="19" fillId="0" borderId="38" xfId="0" applyNumberFormat="1" applyFont="1" applyBorder="1" applyAlignment="1">
      <alignment horizontal="right"/>
    </xf>
    <xf numFmtId="0" fontId="1" fillId="0" borderId="36" xfId="0" applyFont="1" applyBorder="1"/>
    <xf numFmtId="43" fontId="1" fillId="0" borderId="38" xfId="0" applyNumberFormat="1" applyFont="1" applyBorder="1"/>
    <xf numFmtId="43" fontId="1" fillId="0" borderId="38" xfId="0" applyNumberFormat="1" applyFont="1" applyBorder="1" applyAlignment="1">
      <alignment horizontal="right"/>
    </xf>
    <xf numFmtId="0" fontId="19" fillId="0" borderId="37" xfId="0" applyFont="1" applyBorder="1" applyAlignment="1">
      <alignment horizontal="center"/>
    </xf>
    <xf numFmtId="43" fontId="19" fillId="0" borderId="33" xfId="0" applyNumberFormat="1" applyFont="1" applyBorder="1"/>
    <xf numFmtId="43" fontId="1" fillId="0" borderId="33" xfId="0" applyNumberFormat="1" applyFont="1" applyBorder="1" applyAlignment="1">
      <alignment horizontal="right"/>
    </xf>
    <xf numFmtId="43" fontId="19" fillId="0" borderId="32" xfId="0" applyNumberFormat="1" applyFont="1" applyBorder="1" applyAlignment="1">
      <alignment horizontal="right"/>
    </xf>
    <xf numFmtId="4" fontId="20" fillId="0" borderId="0" xfId="0" applyNumberFormat="1" applyFont="1"/>
    <xf numFmtId="0" fontId="19" fillId="0" borderId="38" xfId="0" applyFont="1" applyBorder="1" applyAlignment="1">
      <alignment horizontal="center"/>
    </xf>
    <xf numFmtId="43" fontId="19" fillId="0" borderId="33" xfId="0" applyNumberFormat="1" applyFont="1" applyBorder="1" applyAlignment="1">
      <alignment horizontal="right"/>
    </xf>
    <xf numFmtId="43" fontId="1" fillId="0" borderId="33" xfId="0" applyNumberFormat="1" applyFont="1" applyBorder="1"/>
    <xf numFmtId="0" fontId="19" fillId="0" borderId="39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9" fillId="0" borderId="30" xfId="0" applyFont="1" applyBorder="1"/>
    <xf numFmtId="0" fontId="1" fillId="0" borderId="41" xfId="0" applyFont="1" applyBorder="1"/>
    <xf numFmtId="43" fontId="19" fillId="0" borderId="32" xfId="0" applyNumberFormat="1" applyFont="1" applyBorder="1"/>
    <xf numFmtId="43" fontId="21" fillId="0" borderId="38" xfId="0" applyNumberFormat="1" applyFont="1" applyBorder="1" applyAlignment="1">
      <alignment horizontal="right"/>
    </xf>
    <xf numFmtId="0" fontId="1" fillId="5" borderId="42" xfId="0" applyFont="1" applyFill="1" applyBorder="1"/>
    <xf numFmtId="0" fontId="19" fillId="5" borderId="3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43" fontId="19" fillId="0" borderId="0" xfId="0" applyNumberFormat="1" applyFont="1" applyBorder="1"/>
    <xf numFmtId="0" fontId="19" fillId="0" borderId="34" xfId="0" applyFont="1" applyBorder="1"/>
    <xf numFmtId="0" fontId="19" fillId="0" borderId="43" xfId="0" applyFont="1" applyBorder="1"/>
    <xf numFmtId="0" fontId="19" fillId="0" borderId="43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43" fontId="19" fillId="0" borderId="43" xfId="0" applyNumberFormat="1" applyFont="1" applyBorder="1"/>
    <xf numFmtId="43" fontId="1" fillId="0" borderId="38" xfId="0" applyNumberFormat="1" applyFont="1" applyBorder="1" applyAlignment="1">
      <alignment horizontal="center"/>
    </xf>
    <xf numFmtId="0" fontId="19" fillId="0" borderId="0" xfId="0" applyFont="1" applyBorder="1"/>
    <xf numFmtId="43" fontId="22" fillId="0" borderId="33" xfId="0" applyNumberFormat="1" applyFont="1" applyBorder="1"/>
    <xf numFmtId="43" fontId="23" fillId="0" borderId="38" xfId="0" applyNumberFormat="1" applyFont="1" applyBorder="1"/>
    <xf numFmtId="43" fontId="23" fillId="0" borderId="38" xfId="0" applyNumberFormat="1" applyFont="1" applyBorder="1" applyAlignment="1">
      <alignment horizontal="right"/>
    </xf>
    <xf numFmtId="43" fontId="22" fillId="0" borderId="38" xfId="0" applyNumberFormat="1" applyFont="1" applyBorder="1"/>
    <xf numFmtId="43" fontId="22" fillId="0" borderId="38" xfId="0" applyNumberFormat="1" applyFont="1" applyBorder="1" applyAlignment="1">
      <alignment horizontal="right"/>
    </xf>
    <xf numFmtId="43" fontId="22" fillId="5" borderId="33" xfId="0" applyNumberFormat="1" applyFont="1" applyFill="1" applyBorder="1"/>
    <xf numFmtId="0" fontId="25" fillId="0" borderId="0" xfId="0" applyFont="1" applyFill="1" applyBorder="1"/>
    <xf numFmtId="0" fontId="27" fillId="2" borderId="1" xfId="0" applyNumberFormat="1" applyFont="1" applyFill="1" applyBorder="1" applyAlignment="1">
      <alignment horizontal="center" vertical="center" wrapText="1" readingOrder="1"/>
    </xf>
    <xf numFmtId="0" fontId="28" fillId="0" borderId="1" xfId="0" applyNumberFormat="1" applyFont="1" applyFill="1" applyBorder="1" applyAlignment="1">
      <alignment vertical="center" wrapText="1" readingOrder="1"/>
    </xf>
    <xf numFmtId="187" fontId="28" fillId="0" borderId="1" xfId="0" applyNumberFormat="1" applyFont="1" applyFill="1" applyBorder="1" applyAlignment="1">
      <alignment horizontal="right" vertical="center" wrapText="1" readingOrder="1"/>
    </xf>
    <xf numFmtId="187" fontId="27" fillId="0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3" fillId="0" borderId="0" xfId="0" applyFont="1" applyFill="1" applyBorder="1"/>
    <xf numFmtId="0" fontId="6" fillId="2" borderId="14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vertical="top" wrapText="1"/>
    </xf>
    <xf numFmtId="0" fontId="7" fillId="2" borderId="14" xfId="0" applyNumberFormat="1" applyFont="1" applyFill="1" applyBorder="1" applyAlignment="1">
      <alignment horizontal="center" vertical="center" wrapText="1" readingOrder="1"/>
    </xf>
    <xf numFmtId="188" fontId="7" fillId="0" borderId="1" xfId="0" applyNumberFormat="1" applyFont="1" applyFill="1" applyBorder="1" applyAlignment="1">
      <alignment horizontal="right" vertical="center" wrapText="1" readingOrder="1"/>
    </xf>
    <xf numFmtId="188" fontId="9" fillId="0" borderId="1" xfId="0" applyNumberFormat="1" applyFont="1" applyFill="1" applyBorder="1" applyAlignment="1">
      <alignment horizontal="right" vertical="center" wrapText="1" readingOrder="1"/>
    </xf>
    <xf numFmtId="188" fontId="10" fillId="0" borderId="1" xfId="0" applyNumberFormat="1" applyFont="1" applyFill="1" applyBorder="1" applyAlignment="1">
      <alignment horizontal="right" vertical="center" wrapText="1" readingOrder="1"/>
    </xf>
    <xf numFmtId="0" fontId="29" fillId="0" borderId="0" xfId="0" applyFont="1" applyFill="1" applyBorder="1"/>
    <xf numFmtId="0" fontId="29" fillId="2" borderId="6" xfId="0" applyNumberFormat="1" applyFont="1" applyFill="1" applyBorder="1" applyAlignment="1">
      <alignment vertical="top" wrapText="1"/>
    </xf>
    <xf numFmtId="0" fontId="29" fillId="2" borderId="0" xfId="0" applyNumberFormat="1" applyFont="1" applyFill="1" applyBorder="1" applyAlignment="1">
      <alignment vertical="top" wrapText="1"/>
    </xf>
    <xf numFmtId="0" fontId="30" fillId="2" borderId="14" xfId="0" applyNumberFormat="1" applyFont="1" applyFill="1" applyBorder="1" applyAlignment="1">
      <alignment horizontal="center" vertical="center" wrapText="1" readingOrder="1"/>
    </xf>
    <xf numFmtId="0" fontId="29" fillId="2" borderId="4" xfId="0" applyNumberFormat="1" applyFont="1" applyFill="1" applyBorder="1" applyAlignment="1">
      <alignment vertical="top" wrapText="1"/>
    </xf>
    <xf numFmtId="0" fontId="31" fillId="2" borderId="14" xfId="0" applyNumberFormat="1" applyFont="1" applyFill="1" applyBorder="1" applyAlignment="1">
      <alignment horizontal="center" vertical="center" wrapText="1" readingOrder="1"/>
    </xf>
    <xf numFmtId="188" fontId="31" fillId="0" borderId="1" xfId="0" applyNumberFormat="1" applyFont="1" applyFill="1" applyBorder="1" applyAlignment="1">
      <alignment horizontal="right" vertical="center" wrapText="1" readingOrder="1"/>
    </xf>
    <xf numFmtId="188" fontId="32" fillId="0" borderId="1" xfId="0" applyNumberFormat="1" applyFont="1" applyFill="1" applyBorder="1" applyAlignment="1">
      <alignment horizontal="right" vertical="center" wrapText="1" readingOrder="1"/>
    </xf>
    <xf numFmtId="188" fontId="33" fillId="0" borderId="1" xfId="0" applyNumberFormat="1" applyFont="1" applyFill="1" applyBorder="1" applyAlignment="1">
      <alignment horizontal="right" vertical="center" wrapText="1" readingOrder="1"/>
    </xf>
    <xf numFmtId="0" fontId="31" fillId="0" borderId="1" xfId="0" applyNumberFormat="1" applyFont="1" applyFill="1" applyBorder="1" applyAlignment="1">
      <alignment horizontal="right" vertical="top" wrapText="1" readingOrder="1"/>
    </xf>
    <xf numFmtId="0" fontId="30" fillId="4" borderId="23" xfId="0" applyNumberFormat="1" applyFont="1" applyFill="1" applyBorder="1" applyAlignment="1">
      <alignment vertical="top" wrapText="1" readingOrder="1"/>
    </xf>
    <xf numFmtId="0" fontId="29" fillId="0" borderId="0" xfId="0" applyFont="1" applyFill="1" applyBorder="1" applyAlignment="1">
      <alignment vertical="center"/>
    </xf>
    <xf numFmtId="0" fontId="29" fillId="2" borderId="6" xfId="0" applyNumberFormat="1" applyFont="1" applyFill="1" applyBorder="1" applyAlignment="1">
      <alignment vertical="center" wrapText="1"/>
    </xf>
    <xf numFmtId="0" fontId="29" fillId="2" borderId="0" xfId="0" applyNumberFormat="1" applyFont="1" applyFill="1" applyBorder="1" applyAlignment="1">
      <alignment vertical="center" wrapText="1"/>
    </xf>
    <xf numFmtId="0" fontId="29" fillId="2" borderId="4" xfId="0" applyNumberFormat="1" applyFont="1" applyFill="1" applyBorder="1" applyAlignment="1">
      <alignment vertical="center" wrapText="1"/>
    </xf>
    <xf numFmtId="0" fontId="31" fillId="0" borderId="2" xfId="0" applyNumberFormat="1" applyFont="1" applyFill="1" applyBorder="1" applyAlignment="1">
      <alignment vertical="center" wrapText="1" readingOrder="1"/>
    </xf>
    <xf numFmtId="0" fontId="29" fillId="0" borderId="0" xfId="0" applyFont="1" applyFill="1" applyBorder="1" applyAlignment="1">
      <alignment horizontal="center" vertical="top"/>
    </xf>
    <xf numFmtId="0" fontId="29" fillId="2" borderId="6" xfId="0" applyNumberFormat="1" applyFont="1" applyFill="1" applyBorder="1" applyAlignment="1">
      <alignment horizontal="center" vertical="top" wrapText="1"/>
    </xf>
    <xf numFmtId="0" fontId="29" fillId="2" borderId="0" xfId="0" applyNumberFormat="1" applyFont="1" applyFill="1" applyBorder="1" applyAlignment="1">
      <alignment horizontal="center" vertical="top" wrapText="1"/>
    </xf>
    <xf numFmtId="0" fontId="23" fillId="0" borderId="0" xfId="0" applyFont="1" applyFill="1" applyBorder="1"/>
    <xf numFmtId="0" fontId="35" fillId="2" borderId="1" xfId="0" applyNumberFormat="1" applyFont="1" applyFill="1" applyBorder="1" applyAlignment="1">
      <alignment horizontal="center" vertical="center" wrapText="1" readingOrder="1"/>
    </xf>
    <xf numFmtId="0" fontId="34" fillId="0" borderId="1" xfId="0" applyNumberFormat="1" applyFont="1" applyFill="1" applyBorder="1" applyAlignment="1">
      <alignment horizontal="center" vertical="center" wrapText="1" readingOrder="1"/>
    </xf>
    <xf numFmtId="187" fontId="34" fillId="0" borderId="1" xfId="0" applyNumberFormat="1" applyFont="1" applyFill="1" applyBorder="1" applyAlignment="1">
      <alignment horizontal="right" vertical="center" wrapText="1" readingOrder="1"/>
    </xf>
    <xf numFmtId="187" fontId="35" fillId="0" borderId="1" xfId="0" applyNumberFormat="1" applyFont="1" applyFill="1" applyBorder="1" applyAlignment="1">
      <alignment horizontal="right" vertical="center" wrapText="1" readingOrder="1"/>
    </xf>
    <xf numFmtId="0" fontId="37" fillId="0" borderId="0" xfId="0" applyFont="1" applyFill="1" applyBorder="1"/>
    <xf numFmtId="0" fontId="36" fillId="0" borderId="0" xfId="0" applyNumberFormat="1" applyFont="1" applyFill="1" applyBorder="1" applyAlignment="1">
      <alignment horizontal="right" vertical="top" wrapText="1" readingOrder="1"/>
    </xf>
    <xf numFmtId="0" fontId="38" fillId="2" borderId="19" xfId="0" applyNumberFormat="1" applyFont="1" applyFill="1" applyBorder="1" applyAlignment="1">
      <alignment horizontal="center" vertical="center" wrapText="1" readingOrder="1"/>
    </xf>
    <xf numFmtId="0" fontId="38" fillId="2" borderId="1" xfId="0" applyNumberFormat="1" applyFont="1" applyFill="1" applyBorder="1" applyAlignment="1">
      <alignment horizontal="center" vertical="center" wrapText="1" readingOrder="1"/>
    </xf>
    <xf numFmtId="0" fontId="38" fillId="2" borderId="3" xfId="0" applyNumberFormat="1" applyFont="1" applyFill="1" applyBorder="1" applyAlignment="1">
      <alignment horizontal="center" vertical="center" wrapText="1" readingOrder="1"/>
    </xf>
    <xf numFmtId="0" fontId="36" fillId="0" borderId="1" xfId="0" applyNumberFormat="1" applyFont="1" applyFill="1" applyBorder="1" applyAlignment="1">
      <alignment horizontal="right" vertical="center" wrapText="1" readingOrder="1"/>
    </xf>
    <xf numFmtId="188" fontId="36" fillId="0" borderId="1" xfId="0" applyNumberFormat="1" applyFont="1" applyFill="1" applyBorder="1" applyAlignment="1">
      <alignment horizontal="right" vertical="center" wrapText="1" readingOrder="1"/>
    </xf>
    <xf numFmtId="0" fontId="38" fillId="0" borderId="1" xfId="0" applyNumberFormat="1" applyFont="1" applyFill="1" applyBorder="1" applyAlignment="1">
      <alignment vertical="center" wrapText="1" readingOrder="1"/>
    </xf>
    <xf numFmtId="0" fontId="38" fillId="0" borderId="1" xfId="0" applyNumberFormat="1" applyFont="1" applyFill="1" applyBorder="1" applyAlignment="1">
      <alignment horizontal="right" vertical="center" wrapText="1" readingOrder="1"/>
    </xf>
    <xf numFmtId="0" fontId="38" fillId="0" borderId="18" xfId="0" applyNumberFormat="1" applyFont="1" applyFill="1" applyBorder="1" applyAlignment="1">
      <alignment horizontal="left" vertical="center" wrapText="1" readingOrder="1"/>
    </xf>
    <xf numFmtId="0" fontId="36" fillId="0" borderId="18" xfId="0" applyNumberFormat="1" applyFont="1" applyFill="1" applyBorder="1" applyAlignment="1">
      <alignment vertical="center" wrapText="1" readingOrder="1"/>
    </xf>
    <xf numFmtId="0" fontId="38" fillId="0" borderId="18" xfId="0" applyNumberFormat="1" applyFont="1" applyFill="1" applyBorder="1" applyAlignment="1">
      <alignment horizontal="right" vertical="center" wrapText="1" readingOrder="1"/>
    </xf>
    <xf numFmtId="0" fontId="40" fillId="0" borderId="20" xfId="0" applyNumberFormat="1" applyFont="1" applyFill="1" applyBorder="1" applyAlignment="1">
      <alignment horizontal="right" vertical="center" wrapText="1" readingOrder="1"/>
    </xf>
    <xf numFmtId="0" fontId="40" fillId="0" borderId="21" xfId="0" applyNumberFormat="1" applyFont="1" applyFill="1" applyBorder="1" applyAlignment="1">
      <alignment horizontal="right" vertical="center" wrapText="1" readingOrder="1"/>
    </xf>
    <xf numFmtId="0" fontId="41" fillId="0" borderId="20" xfId="0" applyNumberFormat="1" applyFont="1" applyFill="1" applyBorder="1" applyAlignment="1">
      <alignment horizontal="right" vertical="center" wrapText="1" readingOrder="1"/>
    </xf>
    <xf numFmtId="0" fontId="41" fillId="0" borderId="21" xfId="0" applyNumberFormat="1" applyFont="1" applyFill="1" applyBorder="1" applyAlignment="1">
      <alignment horizontal="right" vertical="center" wrapText="1" readingOrder="1"/>
    </xf>
    <xf numFmtId="0" fontId="38" fillId="0" borderId="23" xfId="0" applyNumberFormat="1" applyFont="1" applyFill="1" applyBorder="1" applyAlignment="1">
      <alignment horizontal="right" vertical="center" wrapText="1" readingOrder="1"/>
    </xf>
    <xf numFmtId="0" fontId="43" fillId="0" borderId="0" xfId="0" applyFont="1" applyFill="1" applyBorder="1"/>
    <xf numFmtId="0" fontId="43" fillId="2" borderId="6" xfId="0" applyNumberFormat="1" applyFont="1" applyFill="1" applyBorder="1" applyAlignment="1">
      <alignment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3" fillId="2" borderId="7" xfId="0" applyNumberFormat="1" applyFont="1" applyFill="1" applyBorder="1" applyAlignment="1">
      <alignment vertical="top" wrapText="1"/>
    </xf>
    <xf numFmtId="0" fontId="43" fillId="2" borderId="0" xfId="0" applyNumberFormat="1" applyFont="1" applyFill="1" applyBorder="1" applyAlignment="1">
      <alignment vertical="top" wrapText="1"/>
    </xf>
    <xf numFmtId="0" fontId="43" fillId="2" borderId="0" xfId="0" applyNumberFormat="1" applyFont="1" applyFill="1" applyBorder="1" applyAlignment="1">
      <alignment horizontal="center" vertical="top" wrapText="1"/>
    </xf>
    <xf numFmtId="0" fontId="43" fillId="2" borderId="9" xfId="0" applyNumberFormat="1" applyFont="1" applyFill="1" applyBorder="1" applyAlignment="1">
      <alignment vertical="top" wrapText="1"/>
    </xf>
    <xf numFmtId="0" fontId="44" fillId="2" borderId="14" xfId="0" applyNumberFormat="1" applyFont="1" applyFill="1" applyBorder="1" applyAlignment="1">
      <alignment horizontal="center" vertical="center" wrapText="1" readingOrder="1"/>
    </xf>
    <xf numFmtId="0" fontId="43" fillId="2" borderId="4" xfId="0" applyNumberFormat="1" applyFont="1" applyFill="1" applyBorder="1" applyAlignment="1">
      <alignment vertical="top" wrapText="1"/>
    </xf>
    <xf numFmtId="0" fontId="43" fillId="2" borderId="4" xfId="0" applyNumberFormat="1" applyFont="1" applyFill="1" applyBorder="1" applyAlignment="1">
      <alignment horizontal="center" vertical="top" wrapText="1"/>
    </xf>
    <xf numFmtId="0" fontId="43" fillId="2" borderId="5" xfId="0" applyNumberFormat="1" applyFont="1" applyFill="1" applyBorder="1" applyAlignment="1">
      <alignment vertical="top" wrapText="1"/>
    </xf>
    <xf numFmtId="0" fontId="45" fillId="2" borderId="14" xfId="0" applyNumberFormat="1" applyFont="1" applyFill="1" applyBorder="1" applyAlignment="1">
      <alignment horizontal="center" vertical="center" wrapText="1" readingOrder="1"/>
    </xf>
    <xf numFmtId="0" fontId="43" fillId="0" borderId="0" xfId="0" applyFont="1" applyFill="1" applyBorder="1" applyAlignment="1">
      <alignment horizontal="center"/>
    </xf>
    <xf numFmtId="0" fontId="45" fillId="4" borderId="28" xfId="0" applyNumberFormat="1" applyFont="1" applyFill="1" applyBorder="1" applyAlignment="1">
      <alignment vertical="center" wrapText="1" readingOrder="1"/>
    </xf>
    <xf numFmtId="0" fontId="45" fillId="0" borderId="44" xfId="0" applyNumberFormat="1" applyFont="1" applyFill="1" applyBorder="1" applyAlignment="1">
      <alignment vertical="center" wrapText="1" readingOrder="1"/>
    </xf>
    <xf numFmtId="0" fontId="45" fillId="0" borderId="46" xfId="0" applyNumberFormat="1" applyFont="1" applyFill="1" applyBorder="1" applyAlignment="1">
      <alignment horizontal="center" vertical="center" wrapText="1" readingOrder="1"/>
    </xf>
    <xf numFmtId="187" fontId="45" fillId="0" borderId="1" xfId="0" applyNumberFormat="1" applyFont="1" applyFill="1" applyBorder="1" applyAlignment="1">
      <alignment horizontal="right" vertical="center" wrapText="1" readingOrder="1"/>
    </xf>
    <xf numFmtId="0" fontId="45" fillId="0" borderId="47" xfId="0" applyNumberFormat="1" applyFont="1" applyFill="1" applyBorder="1" applyAlignment="1">
      <alignment horizontal="center" vertical="center" wrapText="1" readingOrder="1"/>
    </xf>
    <xf numFmtId="0" fontId="45" fillId="0" borderId="48" xfId="0" applyNumberFormat="1" applyFont="1" applyFill="1" applyBorder="1" applyAlignment="1">
      <alignment horizontal="center" vertical="center" wrapText="1" readingOrder="1"/>
    </xf>
    <xf numFmtId="187" fontId="46" fillId="0" borderId="1" xfId="0" applyNumberFormat="1" applyFont="1" applyFill="1" applyBorder="1" applyAlignment="1">
      <alignment horizontal="right" vertical="center" wrapText="1" readingOrder="1"/>
    </xf>
    <xf numFmtId="0" fontId="45" fillId="0" borderId="1" xfId="0" applyNumberFormat="1" applyFont="1" applyFill="1" applyBorder="1" applyAlignment="1">
      <alignment horizontal="center" vertical="center" wrapText="1" readingOrder="1"/>
    </xf>
    <xf numFmtId="0" fontId="45" fillId="4" borderId="44" xfId="0" applyNumberFormat="1" applyFont="1" applyFill="1" applyBorder="1" applyAlignment="1">
      <alignment vertical="center" wrapText="1" readingOrder="1"/>
    </xf>
    <xf numFmtId="0" fontId="45" fillId="0" borderId="18" xfId="0" applyNumberFormat="1" applyFont="1" applyFill="1" applyBorder="1" applyAlignment="1">
      <alignment vertical="center" wrapText="1" readingOrder="1"/>
    </xf>
    <xf numFmtId="0" fontId="45" fillId="0" borderId="45" xfId="0" applyNumberFormat="1" applyFont="1" applyFill="1" applyBorder="1" applyAlignment="1">
      <alignment horizontal="center" vertical="center" wrapText="1" readingOrder="1"/>
    </xf>
    <xf numFmtId="0" fontId="45" fillId="2" borderId="19" xfId="0" applyNumberFormat="1" applyFont="1" applyFill="1" applyBorder="1" applyAlignment="1">
      <alignment horizontal="center" vertical="center" wrapText="1" readingOrder="1"/>
    </xf>
    <xf numFmtId="0" fontId="36" fillId="0" borderId="0" xfId="0" applyNumberFormat="1" applyFont="1" applyFill="1" applyBorder="1" applyAlignment="1">
      <alignment vertical="top" wrapText="1" readingOrder="1"/>
    </xf>
    <xf numFmtId="0" fontId="37" fillId="0" borderId="0" xfId="0" applyFont="1" applyFill="1" applyBorder="1"/>
    <xf numFmtId="0" fontId="36" fillId="0" borderId="0" xfId="0" applyNumberFormat="1" applyFont="1" applyFill="1" applyBorder="1" applyAlignment="1">
      <alignment horizontal="center" vertical="top" wrapText="1" readingOrder="1"/>
    </xf>
    <xf numFmtId="0" fontId="38" fillId="0" borderId="0" xfId="0" applyNumberFormat="1" applyFont="1" applyFill="1" applyBorder="1" applyAlignment="1">
      <alignment horizontal="center" vertical="top" wrapText="1" readingOrder="1"/>
    </xf>
    <xf numFmtId="0" fontId="38" fillId="2" borderId="1" xfId="0" applyNumberFormat="1" applyFont="1" applyFill="1" applyBorder="1" applyAlignment="1">
      <alignment horizontal="center" vertical="center" wrapText="1" readingOrder="1"/>
    </xf>
    <xf numFmtId="0" fontId="37" fillId="0" borderId="18" xfId="0" applyNumberFormat="1" applyFont="1" applyFill="1" applyBorder="1" applyAlignment="1">
      <alignment vertical="top" wrapText="1"/>
    </xf>
    <xf numFmtId="0" fontId="37" fillId="0" borderId="2" xfId="0" applyNumberFormat="1" applyFont="1" applyFill="1" applyBorder="1" applyAlignment="1">
      <alignment vertical="top" wrapText="1"/>
    </xf>
    <xf numFmtId="0" fontId="38" fillId="2" borderId="19" xfId="0" applyNumberFormat="1" applyFont="1" applyFill="1" applyBorder="1" applyAlignment="1">
      <alignment horizontal="center" vertical="center" wrapText="1" readingOrder="1"/>
    </xf>
    <xf numFmtId="0" fontId="37" fillId="0" borderId="6" xfId="0" applyNumberFormat="1" applyFont="1" applyFill="1" applyBorder="1" applyAlignment="1">
      <alignment vertical="top" wrapText="1"/>
    </xf>
    <xf numFmtId="0" fontId="37" fillId="0" borderId="7" xfId="0" applyNumberFormat="1" applyFont="1" applyFill="1" applyBorder="1" applyAlignment="1">
      <alignment vertical="top" wrapText="1"/>
    </xf>
    <xf numFmtId="0" fontId="38" fillId="2" borderId="3" xfId="0" applyNumberFormat="1" applyFont="1" applyFill="1" applyBorder="1" applyAlignment="1">
      <alignment horizontal="center" vertical="center" wrapText="1" readingOrder="1"/>
    </xf>
    <xf numFmtId="0" fontId="37" fillId="0" borderId="4" xfId="0" applyNumberFormat="1" applyFont="1" applyFill="1" applyBorder="1" applyAlignment="1">
      <alignment vertical="top" wrapText="1"/>
    </xf>
    <xf numFmtId="0" fontId="37" fillId="0" borderId="5" xfId="0" applyNumberFormat="1" applyFont="1" applyFill="1" applyBorder="1" applyAlignment="1">
      <alignment vertical="top" wrapText="1"/>
    </xf>
    <xf numFmtId="0" fontId="36" fillId="0" borderId="1" xfId="0" applyNumberFormat="1" applyFont="1" applyFill="1" applyBorder="1" applyAlignment="1">
      <alignment vertical="center" wrapText="1" readingOrder="1"/>
    </xf>
    <xf numFmtId="0" fontId="36" fillId="0" borderId="1" xfId="0" applyNumberFormat="1" applyFont="1" applyFill="1" applyBorder="1" applyAlignment="1">
      <alignment horizontal="right" vertical="center" wrapText="1" readingOrder="1"/>
    </xf>
    <xf numFmtId="0" fontId="36" fillId="0" borderId="1" xfId="0" applyNumberFormat="1" applyFont="1" applyFill="1" applyBorder="1" applyAlignment="1">
      <alignment horizontal="center" vertical="center" wrapText="1" readingOrder="1"/>
    </xf>
    <xf numFmtId="0" fontId="38" fillId="0" borderId="1" xfId="0" applyNumberFormat="1" applyFont="1" applyFill="1" applyBorder="1" applyAlignment="1">
      <alignment horizontal="right" vertical="center" wrapText="1" readingOrder="1"/>
    </xf>
    <xf numFmtId="0" fontId="39" fillId="0" borderId="1" xfId="0" applyNumberFormat="1" applyFont="1" applyFill="1" applyBorder="1" applyAlignment="1">
      <alignment horizontal="center" vertical="center" wrapText="1" readingOrder="1"/>
    </xf>
    <xf numFmtId="0" fontId="38" fillId="0" borderId="1" xfId="0" applyNumberFormat="1" applyFont="1" applyFill="1" applyBorder="1" applyAlignment="1">
      <alignment horizontal="center" vertical="center" wrapText="1" readingOrder="1"/>
    </xf>
    <xf numFmtId="0" fontId="40" fillId="0" borderId="20" xfId="0" applyNumberFormat="1" applyFont="1" applyFill="1" applyBorder="1" applyAlignment="1">
      <alignment horizontal="right" vertical="center" wrapText="1" readingOrder="1"/>
    </xf>
    <xf numFmtId="0" fontId="37" fillId="0" borderId="21" xfId="0" applyNumberFormat="1" applyFont="1" applyFill="1" applyBorder="1" applyAlignment="1">
      <alignment vertical="top" wrapText="1"/>
    </xf>
    <xf numFmtId="0" fontId="37" fillId="0" borderId="22" xfId="0" applyNumberFormat="1" applyFont="1" applyFill="1" applyBorder="1" applyAlignment="1">
      <alignment vertical="top" wrapText="1"/>
    </xf>
    <xf numFmtId="0" fontId="40" fillId="0" borderId="20" xfId="0" applyNumberFormat="1" applyFont="1" applyFill="1" applyBorder="1" applyAlignment="1">
      <alignment horizontal="center" vertical="center" wrapText="1" readingOrder="1"/>
    </xf>
    <xf numFmtId="0" fontId="40" fillId="0" borderId="0" xfId="0" applyNumberFormat="1" applyFont="1" applyFill="1" applyBorder="1" applyAlignment="1">
      <alignment vertical="top" wrapText="1" readingOrder="1"/>
    </xf>
    <xf numFmtId="0" fontId="42" fillId="0" borderId="0" xfId="0" applyNumberFormat="1" applyFont="1" applyFill="1" applyBorder="1" applyAlignment="1">
      <alignment vertical="top" wrapText="1" readingOrder="1"/>
    </xf>
    <xf numFmtId="0" fontId="36" fillId="0" borderId="23" xfId="0" applyNumberFormat="1" applyFont="1" applyFill="1" applyBorder="1" applyAlignment="1">
      <alignment vertical="center" wrapText="1" readingOrder="1"/>
    </xf>
    <xf numFmtId="0" fontId="38" fillId="0" borderId="23" xfId="0" applyNumberFormat="1" applyFont="1" applyFill="1" applyBorder="1" applyAlignment="1">
      <alignment horizontal="right" vertical="center" wrapText="1" readingOrder="1"/>
    </xf>
    <xf numFmtId="0" fontId="41" fillId="0" borderId="20" xfId="0" applyNumberFormat="1" applyFont="1" applyFill="1" applyBorder="1" applyAlignment="1">
      <alignment horizontal="right" vertical="center" wrapText="1" readingOrder="1"/>
    </xf>
    <xf numFmtId="0" fontId="41" fillId="0" borderId="20" xfId="0" applyNumberFormat="1" applyFont="1" applyFill="1" applyBorder="1" applyAlignment="1">
      <alignment horizontal="center" vertical="center" wrapText="1" readingOrder="1"/>
    </xf>
    <xf numFmtId="0" fontId="35" fillId="0" borderId="0" xfId="0" applyNumberFormat="1" applyFont="1" applyFill="1" applyBorder="1" applyAlignment="1">
      <alignment horizontal="center" vertical="top" wrapText="1" readingOrder="1"/>
    </xf>
    <xf numFmtId="0" fontId="23" fillId="0" borderId="0" xfId="0" applyFont="1" applyFill="1" applyBorder="1"/>
    <xf numFmtId="0" fontId="34" fillId="0" borderId="0" xfId="0" applyNumberFormat="1" applyFont="1" applyFill="1" applyBorder="1" applyAlignment="1">
      <alignment horizontal="center" vertical="top" wrapText="1" readingOrder="1"/>
    </xf>
    <xf numFmtId="0" fontId="35" fillId="2" borderId="1" xfId="0" applyNumberFormat="1" applyFont="1" applyFill="1" applyBorder="1" applyAlignment="1">
      <alignment horizontal="center" vertical="center" wrapText="1" readingOrder="1"/>
    </xf>
    <xf numFmtId="0" fontId="23" fillId="0" borderId="2" xfId="0" applyNumberFormat="1" applyFont="1" applyFill="1" applyBorder="1" applyAlignment="1">
      <alignment vertical="top" wrapText="1"/>
    </xf>
    <xf numFmtId="0" fontId="23" fillId="0" borderId="18" xfId="0" applyNumberFormat="1" applyFont="1" applyFill="1" applyBorder="1" applyAlignment="1">
      <alignment vertical="top" wrapText="1"/>
    </xf>
    <xf numFmtId="0" fontId="34" fillId="0" borderId="1" xfId="0" applyNumberFormat="1" applyFont="1" applyFill="1" applyBorder="1" applyAlignment="1">
      <alignment vertical="center" wrapText="1" readingOrder="1"/>
    </xf>
    <xf numFmtId="187" fontId="34" fillId="0" borderId="1" xfId="0" applyNumberFormat="1" applyFont="1" applyFill="1" applyBorder="1" applyAlignment="1">
      <alignment horizontal="right" vertical="center" wrapText="1" readingOrder="1"/>
    </xf>
    <xf numFmtId="0" fontId="35" fillId="0" borderId="3" xfId="0" applyNumberFormat="1" applyFont="1" applyFill="1" applyBorder="1" applyAlignment="1">
      <alignment horizontal="right" vertical="center" wrapText="1" readingOrder="1"/>
    </xf>
    <xf numFmtId="0" fontId="23" fillId="0" borderId="4" xfId="0" applyNumberFormat="1" applyFont="1" applyFill="1" applyBorder="1" applyAlignment="1">
      <alignment vertical="top" wrapText="1"/>
    </xf>
    <xf numFmtId="0" fontId="23" fillId="0" borderId="5" xfId="0" applyNumberFormat="1" applyFont="1" applyFill="1" applyBorder="1" applyAlignment="1">
      <alignment vertical="top" wrapText="1"/>
    </xf>
    <xf numFmtId="187" fontId="35" fillId="0" borderId="1" xfId="0" applyNumberFormat="1" applyFont="1" applyFill="1" applyBorder="1" applyAlignment="1">
      <alignment horizontal="right" vertical="center" wrapText="1" readingOrder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28" fillId="0" borderId="1" xfId="0" applyNumberFormat="1" applyFont="1" applyFill="1" applyBorder="1" applyAlignment="1">
      <alignment vertical="center" wrapText="1" readingOrder="1"/>
    </xf>
    <xf numFmtId="0" fontId="25" fillId="0" borderId="2" xfId="0" applyNumberFormat="1" applyFont="1" applyFill="1" applyBorder="1" applyAlignment="1">
      <alignment vertical="center" wrapText="1"/>
    </xf>
    <xf numFmtId="0" fontId="27" fillId="0" borderId="1" xfId="0" applyNumberFormat="1" applyFont="1" applyFill="1" applyBorder="1" applyAlignment="1">
      <alignment horizontal="center" vertical="top" wrapText="1" readingOrder="1"/>
    </xf>
    <xf numFmtId="0" fontId="25" fillId="0" borderId="18" xfId="0" applyNumberFormat="1" applyFont="1" applyFill="1" applyBorder="1" applyAlignment="1">
      <alignment vertical="top" wrapText="1"/>
    </xf>
    <xf numFmtId="0" fontId="25" fillId="0" borderId="2" xfId="0" applyNumberFormat="1" applyFont="1" applyFill="1" applyBorder="1" applyAlignment="1">
      <alignment vertical="top" wrapText="1"/>
    </xf>
    <xf numFmtId="0" fontId="24" fillId="0" borderId="0" xfId="0" applyNumberFormat="1" applyFont="1" applyFill="1" applyBorder="1" applyAlignment="1">
      <alignment horizontal="left" vertical="top" wrapText="1" readingOrder="1"/>
    </xf>
    <xf numFmtId="0" fontId="25" fillId="0" borderId="0" xfId="0" applyFont="1" applyFill="1" applyBorder="1"/>
    <xf numFmtId="0" fontId="26" fillId="0" borderId="0" xfId="0" applyNumberFormat="1" applyFont="1" applyFill="1" applyBorder="1" applyAlignment="1">
      <alignment horizontal="center" vertical="top" wrapText="1" readingOrder="1"/>
    </xf>
    <xf numFmtId="0" fontId="27" fillId="2" borderId="1" xfId="0" applyNumberFormat="1" applyFont="1" applyFill="1" applyBorder="1" applyAlignment="1">
      <alignment horizontal="center" vertical="center" wrapText="1" readingOrder="1"/>
    </xf>
    <xf numFmtId="0" fontId="44" fillId="2" borderId="0" xfId="0" applyNumberFormat="1" applyFont="1" applyFill="1" applyBorder="1" applyAlignment="1">
      <alignment horizontal="center" vertical="center" wrapText="1" readingOrder="1"/>
    </xf>
    <xf numFmtId="0" fontId="44" fillId="2" borderId="9" xfId="0" applyNumberFormat="1" applyFont="1" applyFill="1" applyBorder="1" applyAlignment="1">
      <alignment horizontal="center" vertical="center" wrapText="1" readingOrder="1"/>
    </xf>
    <xf numFmtId="0" fontId="43" fillId="0" borderId="0" xfId="0" applyFont="1" applyFill="1" applyBorder="1" applyAlignment="1">
      <alignment horizontal="center"/>
    </xf>
    <xf numFmtId="0" fontId="44" fillId="2" borderId="8" xfId="0" applyNumberFormat="1" applyFont="1" applyFill="1" applyBorder="1" applyAlignment="1">
      <alignment horizontal="center" vertical="center" wrapText="1" readingOrder="1"/>
    </xf>
    <xf numFmtId="0" fontId="43" fillId="2" borderId="12" xfId="0" applyNumberFormat="1" applyFont="1" applyFill="1" applyBorder="1" applyAlignment="1">
      <alignment vertical="top" wrapText="1"/>
    </xf>
    <xf numFmtId="0" fontId="44" fillId="2" borderId="1" xfId="0" applyNumberFormat="1" applyFont="1" applyFill="1" applyBorder="1" applyAlignment="1">
      <alignment horizontal="center" vertical="center" wrapText="1" readingOrder="1"/>
    </xf>
    <xf numFmtId="0" fontId="43" fillId="2" borderId="13" xfId="0" applyNumberFormat="1" applyFont="1" applyFill="1" applyBorder="1" applyAlignment="1">
      <alignment vertical="top" wrapText="1"/>
    </xf>
    <xf numFmtId="0" fontId="43" fillId="2" borderId="3" xfId="0" applyNumberFormat="1" applyFont="1" applyFill="1" applyBorder="1" applyAlignment="1">
      <alignment vertical="top" wrapText="1"/>
    </xf>
    <xf numFmtId="0" fontId="44" fillId="2" borderId="14" xfId="0" applyNumberFormat="1" applyFont="1" applyFill="1" applyBorder="1" applyAlignment="1">
      <alignment horizontal="center" vertical="center" wrapText="1" readingOrder="1"/>
    </xf>
    <xf numFmtId="0" fontId="43" fillId="0" borderId="15" xfId="0" applyNumberFormat="1" applyFont="1" applyFill="1" applyBorder="1" applyAlignment="1">
      <alignment vertical="top" wrapText="1"/>
    </xf>
    <xf numFmtId="0" fontId="43" fillId="0" borderId="6" xfId="0" applyNumberFormat="1" applyFont="1" applyFill="1" applyBorder="1" applyAlignment="1">
      <alignment vertical="top" wrapText="1"/>
    </xf>
    <xf numFmtId="0" fontId="43" fillId="2" borderId="10" xfId="0" applyNumberFormat="1" applyFont="1" applyFill="1" applyBorder="1" applyAlignment="1">
      <alignment vertical="top" wrapText="1"/>
    </xf>
    <xf numFmtId="0" fontId="43" fillId="0" borderId="11" xfId="0" applyNumberFormat="1" applyFont="1" applyFill="1" applyBorder="1" applyAlignment="1">
      <alignment vertical="top" wrapText="1"/>
    </xf>
    <xf numFmtId="0" fontId="43" fillId="0" borderId="4" xfId="0" applyFont="1" applyFill="1" applyBorder="1" applyAlignment="1">
      <alignment horizontal="center"/>
    </xf>
    <xf numFmtId="0" fontId="46" fillId="0" borderId="1" xfId="0" applyNumberFormat="1" applyFont="1" applyFill="1" applyBorder="1" applyAlignment="1">
      <alignment horizontal="right" vertical="center" wrapText="1" readingOrder="1"/>
    </xf>
    <xf numFmtId="0" fontId="43" fillId="0" borderId="18" xfId="0" applyNumberFormat="1" applyFont="1" applyFill="1" applyBorder="1" applyAlignment="1">
      <alignment vertical="center" wrapText="1"/>
    </xf>
    <xf numFmtId="0" fontId="43" fillId="0" borderId="2" xfId="0" applyNumberFormat="1" applyFont="1" applyFill="1" applyBorder="1" applyAlignment="1">
      <alignment vertical="center" wrapText="1"/>
    </xf>
    <xf numFmtId="0" fontId="45" fillId="0" borderId="48" xfId="0" applyNumberFormat="1" applyFont="1" applyFill="1" applyBorder="1" applyAlignment="1">
      <alignment vertical="center" wrapText="1" readingOrder="1"/>
    </xf>
    <xf numFmtId="0" fontId="43" fillId="0" borderId="48" xfId="0" applyNumberFormat="1" applyFont="1" applyFill="1" applyBorder="1" applyAlignment="1">
      <alignment vertical="center" wrapText="1"/>
    </xf>
    <xf numFmtId="0" fontId="45" fillId="0" borderId="47" xfId="0" applyNumberFormat="1" applyFont="1" applyFill="1" applyBorder="1" applyAlignment="1">
      <alignment vertical="center" wrapText="1" readingOrder="1"/>
    </xf>
    <xf numFmtId="0" fontId="43" fillId="0" borderId="47" xfId="0" applyNumberFormat="1" applyFont="1" applyFill="1" applyBorder="1" applyAlignment="1">
      <alignment vertical="center" wrapText="1"/>
    </xf>
    <xf numFmtId="0" fontId="45" fillId="0" borderId="1" xfId="0" applyNumberFormat="1" applyFont="1" applyFill="1" applyBorder="1" applyAlignment="1">
      <alignment vertical="center" wrapText="1" readingOrder="1"/>
    </xf>
    <xf numFmtId="0" fontId="43" fillId="0" borderId="13" xfId="0" applyNumberFormat="1" applyFont="1" applyFill="1" applyBorder="1" applyAlignment="1">
      <alignment vertical="center" wrapText="1"/>
    </xf>
    <xf numFmtId="0" fontId="43" fillId="0" borderId="3" xfId="0" applyNumberFormat="1" applyFont="1" applyFill="1" applyBorder="1" applyAlignment="1">
      <alignment vertical="center" wrapText="1"/>
    </xf>
    <xf numFmtId="0" fontId="45" fillId="0" borderId="24" xfId="0" applyNumberFormat="1" applyFont="1" applyFill="1" applyBorder="1" applyAlignment="1">
      <alignment horizontal="center" vertical="center" wrapText="1" readingOrder="1"/>
    </xf>
    <xf numFmtId="0" fontId="43" fillId="0" borderId="7" xfId="0" applyNumberFormat="1" applyFont="1" applyFill="1" applyBorder="1" applyAlignment="1">
      <alignment horizontal="center" vertical="center" wrapText="1"/>
    </xf>
    <xf numFmtId="0" fontId="43" fillId="0" borderId="16" xfId="0" applyFont="1" applyFill="1" applyBorder="1" applyAlignment="1">
      <alignment horizontal="center" vertical="center"/>
    </xf>
    <xf numFmtId="0" fontId="43" fillId="0" borderId="9" xfId="0" applyNumberFormat="1" applyFont="1" applyFill="1" applyBorder="1" applyAlignment="1">
      <alignment horizontal="center" vertical="center" wrapText="1"/>
    </xf>
    <xf numFmtId="0" fontId="43" fillId="0" borderId="27" xfId="0" applyNumberFormat="1" applyFont="1" applyFill="1" applyBorder="1" applyAlignment="1">
      <alignment horizontal="center" vertical="center" wrapText="1"/>
    </xf>
    <xf numFmtId="0" fontId="43" fillId="0" borderId="5" xfId="0" applyNumberFormat="1" applyFont="1" applyFill="1" applyBorder="1" applyAlignment="1">
      <alignment horizontal="center" vertical="center" wrapText="1"/>
    </xf>
    <xf numFmtId="0" fontId="45" fillId="0" borderId="46" xfId="0" applyNumberFormat="1" applyFont="1" applyFill="1" applyBorder="1" applyAlignment="1">
      <alignment vertical="center" wrapText="1" readingOrder="1"/>
    </xf>
    <xf numFmtId="0" fontId="43" fillId="0" borderId="46" xfId="0" applyNumberFormat="1" applyFont="1" applyFill="1" applyBorder="1" applyAlignment="1">
      <alignment vertical="center" wrapText="1"/>
    </xf>
    <xf numFmtId="0" fontId="45" fillId="0" borderId="17" xfId="0" applyNumberFormat="1" applyFont="1" applyFill="1" applyBorder="1" applyAlignment="1">
      <alignment vertical="center" wrapText="1" readingOrder="1"/>
    </xf>
    <xf numFmtId="0" fontId="43" fillId="0" borderId="28" xfId="0" applyNumberFormat="1" applyFont="1" applyFill="1" applyBorder="1" applyAlignment="1">
      <alignment vertical="center" wrapText="1"/>
    </xf>
    <xf numFmtId="0" fontId="43" fillId="0" borderId="29" xfId="0" applyNumberFormat="1" applyFont="1" applyFill="1" applyBorder="1" applyAlignment="1">
      <alignment vertical="center" wrapText="1"/>
    </xf>
    <xf numFmtId="0" fontId="30" fillId="2" borderId="8" xfId="0" applyNumberFormat="1" applyFont="1" applyFill="1" applyBorder="1" applyAlignment="1">
      <alignment horizontal="center" vertical="center" wrapText="1" readingOrder="1"/>
    </xf>
    <xf numFmtId="0" fontId="29" fillId="0" borderId="6" xfId="0" applyNumberFormat="1" applyFont="1" applyFill="1" applyBorder="1" applyAlignment="1">
      <alignment vertical="top" wrapText="1"/>
    </xf>
    <xf numFmtId="0" fontId="29" fillId="2" borderId="10" xfId="0" applyNumberFormat="1" applyFont="1" applyFill="1" applyBorder="1" applyAlignment="1">
      <alignment vertical="top" wrapText="1"/>
    </xf>
    <xf numFmtId="0" fontId="29" fillId="0" borderId="11" xfId="0" applyNumberFormat="1" applyFont="1" applyFill="1" applyBorder="1" applyAlignment="1">
      <alignment vertical="top" wrapText="1"/>
    </xf>
    <xf numFmtId="0" fontId="29" fillId="2" borderId="12" xfId="0" applyNumberFormat="1" applyFont="1" applyFill="1" applyBorder="1" applyAlignment="1">
      <alignment vertical="top" wrapText="1"/>
    </xf>
    <xf numFmtId="0" fontId="29" fillId="0" borderId="0" xfId="0" applyFont="1" applyFill="1" applyBorder="1" applyAlignment="1">
      <alignment horizontal="center"/>
    </xf>
    <xf numFmtId="0" fontId="30" fillId="2" borderId="1" xfId="0" applyNumberFormat="1" applyFont="1" applyFill="1" applyBorder="1" applyAlignment="1">
      <alignment horizontal="center" vertical="center" wrapText="1" readingOrder="1"/>
    </xf>
    <xf numFmtId="0" fontId="29" fillId="2" borderId="13" xfId="0" applyNumberFormat="1" applyFont="1" applyFill="1" applyBorder="1" applyAlignment="1">
      <alignment vertical="top" wrapText="1"/>
    </xf>
    <xf numFmtId="0" fontId="29" fillId="2" borderId="3" xfId="0" applyNumberFormat="1" applyFont="1" applyFill="1" applyBorder="1" applyAlignment="1">
      <alignment vertical="top" wrapText="1"/>
    </xf>
    <xf numFmtId="0" fontId="30" fillId="2" borderId="14" xfId="0" applyNumberFormat="1" applyFont="1" applyFill="1" applyBorder="1" applyAlignment="1">
      <alignment horizontal="center" vertical="center" wrapText="1" readingOrder="1"/>
    </xf>
    <xf numFmtId="0" fontId="29" fillId="0" borderId="15" xfId="0" applyNumberFormat="1" applyFont="1" applyFill="1" applyBorder="1" applyAlignment="1">
      <alignment vertical="top" wrapText="1"/>
    </xf>
    <xf numFmtId="0" fontId="29" fillId="0" borderId="26" xfId="0" applyNumberFormat="1" applyFont="1" applyFill="1" applyBorder="1" applyAlignment="1">
      <alignment vertical="top" wrapText="1"/>
    </xf>
    <xf numFmtId="0" fontId="31" fillId="2" borderId="8" xfId="0" applyNumberFormat="1" applyFont="1" applyFill="1" applyBorder="1" applyAlignment="1">
      <alignment horizontal="center" vertical="center" wrapText="1" readingOrder="1"/>
    </xf>
    <xf numFmtId="0" fontId="29" fillId="0" borderId="7" xfId="0" applyNumberFormat="1" applyFont="1" applyFill="1" applyBorder="1" applyAlignment="1">
      <alignment vertical="top" wrapText="1"/>
    </xf>
    <xf numFmtId="0" fontId="29" fillId="0" borderId="25" xfId="0" applyNumberFormat="1" applyFont="1" applyFill="1" applyBorder="1" applyAlignment="1">
      <alignment vertical="top" wrapText="1"/>
    </xf>
    <xf numFmtId="0" fontId="29" fillId="2" borderId="0" xfId="0" applyNumberFormat="1" applyFont="1" applyFill="1" applyBorder="1" applyAlignment="1">
      <alignment vertical="top" wrapText="1"/>
    </xf>
    <xf numFmtId="0" fontId="29" fillId="2" borderId="4" xfId="0" applyNumberFormat="1" applyFont="1" applyFill="1" applyBorder="1" applyAlignment="1">
      <alignment vertical="top" wrapText="1"/>
    </xf>
    <xf numFmtId="0" fontId="32" fillId="0" borderId="1" xfId="0" applyNumberFormat="1" applyFont="1" applyFill="1" applyBorder="1" applyAlignment="1">
      <alignment horizontal="right" vertical="center" wrapText="1" readingOrder="1"/>
    </xf>
    <xf numFmtId="0" fontId="29" fillId="0" borderId="1" xfId="0" applyNumberFormat="1" applyFont="1" applyFill="1" applyBorder="1" applyAlignment="1">
      <alignment vertical="top" wrapText="1"/>
    </xf>
    <xf numFmtId="0" fontId="31" fillId="0" borderId="1" xfId="0" applyNumberFormat="1" applyFont="1" applyFill="1" applyBorder="1" applyAlignment="1">
      <alignment vertical="top" wrapText="1" readingOrder="1"/>
    </xf>
    <xf numFmtId="0" fontId="31" fillId="0" borderId="1" xfId="0" applyNumberFormat="1" applyFont="1" applyFill="1" applyBorder="1" applyAlignment="1">
      <alignment horizontal="center" vertical="top" wrapText="1" readingOrder="1"/>
    </xf>
    <xf numFmtId="0" fontId="29" fillId="0" borderId="1" xfId="0" applyFont="1" applyFill="1" applyBorder="1" applyAlignment="1">
      <alignment horizontal="center" vertical="top"/>
    </xf>
    <xf numFmtId="0" fontId="29" fillId="0" borderId="1" xfId="0" applyNumberFormat="1" applyFont="1" applyFill="1" applyBorder="1" applyAlignment="1">
      <alignment horizontal="center" vertical="top" wrapText="1"/>
    </xf>
    <xf numFmtId="0" fontId="29" fillId="0" borderId="4" xfId="0" applyFont="1" applyFill="1" applyBorder="1" applyAlignment="1">
      <alignment horizontal="center"/>
    </xf>
    <xf numFmtId="0" fontId="29" fillId="0" borderId="18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6" fillId="2" borderId="8" xfId="0" applyNumberFormat="1" applyFont="1" applyFill="1" applyBorder="1" applyAlignment="1">
      <alignment horizontal="center" vertical="center" wrapText="1" readingOrder="1"/>
    </xf>
    <xf numFmtId="0" fontId="3" fillId="0" borderId="6" xfId="0" applyNumberFormat="1" applyFont="1" applyFill="1" applyBorder="1" applyAlignment="1">
      <alignment vertical="top" wrapText="1"/>
    </xf>
    <xf numFmtId="0" fontId="3" fillId="0" borderId="7" xfId="0" applyNumberFormat="1" applyFont="1" applyFill="1" applyBorder="1" applyAlignment="1">
      <alignment vertical="top" wrapText="1"/>
    </xf>
    <xf numFmtId="0" fontId="3" fillId="2" borderId="10" xfId="0" applyNumberFormat="1" applyFont="1" applyFill="1" applyBorder="1" applyAlignment="1">
      <alignment vertical="top" wrapText="1"/>
    </xf>
    <xf numFmtId="0" fontId="3" fillId="0" borderId="11" xfId="0" applyNumberFormat="1" applyFont="1" applyFill="1" applyBorder="1" applyAlignment="1">
      <alignment vertical="top" wrapText="1"/>
    </xf>
    <xf numFmtId="0" fontId="3" fillId="0" borderId="25" xfId="0" applyNumberFormat="1" applyFont="1" applyFill="1" applyBorder="1" applyAlignment="1">
      <alignment vertical="top" wrapText="1"/>
    </xf>
    <xf numFmtId="0" fontId="3" fillId="2" borderId="12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3" fillId="2" borderId="13" xfId="0" applyNumberFormat="1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vertical="top" wrapText="1"/>
    </xf>
    <xf numFmtId="0" fontId="6" fillId="2" borderId="14" xfId="0" applyNumberFormat="1" applyFont="1" applyFill="1" applyBorder="1" applyAlignment="1">
      <alignment horizontal="center" vertical="center" wrapText="1" readingOrder="1"/>
    </xf>
    <xf numFmtId="0" fontId="3" fillId="0" borderId="15" xfId="0" applyNumberFormat="1" applyFont="1" applyFill="1" applyBorder="1" applyAlignment="1">
      <alignment vertical="top" wrapText="1"/>
    </xf>
    <xf numFmtId="0" fontId="3" fillId="0" borderId="26" xfId="0" applyNumberFormat="1" applyFont="1" applyFill="1" applyBorder="1" applyAlignment="1">
      <alignment vertical="top" wrapText="1"/>
    </xf>
    <xf numFmtId="0" fontId="7" fillId="2" borderId="8" xfId="0" applyNumberFormat="1" applyFont="1" applyFill="1" applyBorder="1" applyAlignment="1">
      <alignment horizontal="center" vertical="center" wrapText="1" readingOrder="1"/>
    </xf>
    <xf numFmtId="0" fontId="6" fillId="2" borderId="16" xfId="0" applyNumberFormat="1" applyFont="1" applyFill="1" applyBorder="1" applyAlignment="1">
      <alignment horizontal="left" wrapText="1" readingOrder="1"/>
    </xf>
    <xf numFmtId="0" fontId="3" fillId="2" borderId="0" xfId="0" applyNumberFormat="1" applyFont="1" applyFill="1" applyBorder="1" applyAlignment="1">
      <alignment vertical="top" wrapText="1"/>
    </xf>
    <xf numFmtId="0" fontId="3" fillId="2" borderId="27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vertical="top" wrapText="1"/>
    </xf>
    <xf numFmtId="0" fontId="7" fillId="2" borderId="14" xfId="0" applyNumberFormat="1" applyFont="1" applyFill="1" applyBorder="1" applyAlignment="1">
      <alignment horizontal="center" vertical="center" wrapText="1" readingOrder="1"/>
    </xf>
    <xf numFmtId="188" fontId="7" fillId="0" borderId="1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vertical="top" wrapText="1"/>
    </xf>
    <xf numFmtId="0" fontId="3" fillId="0" borderId="18" xfId="0" applyNumberFormat="1" applyFont="1" applyFill="1" applyBorder="1" applyAlignment="1">
      <alignment vertical="top" wrapText="1"/>
    </xf>
    <xf numFmtId="0" fontId="7" fillId="0" borderId="28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vertical="top" wrapText="1"/>
    </xf>
    <xf numFmtId="0" fontId="7" fillId="0" borderId="29" xfId="0" applyNumberFormat="1" applyFont="1" applyFill="1" applyBorder="1" applyAlignment="1">
      <alignment horizontal="right" vertical="top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0" fontId="3" fillId="3" borderId="13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vertical="top" wrapText="1"/>
    </xf>
    <xf numFmtId="0" fontId="7" fillId="0" borderId="23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/>
    </xf>
    <xf numFmtId="0" fontId="3" fillId="0" borderId="27" xfId="0" applyNumberFormat="1" applyFont="1" applyFill="1" applyBorder="1" applyAlignment="1">
      <alignment vertical="top" wrapText="1"/>
    </xf>
    <xf numFmtId="0" fontId="7" fillId="0" borderId="2" xfId="0" applyNumberFormat="1" applyFont="1" applyFill="1" applyBorder="1" applyAlignment="1">
      <alignment horizontal="right" vertical="top" wrapText="1" readingOrder="1"/>
    </xf>
    <xf numFmtId="0" fontId="3" fillId="0" borderId="9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horizontal="right" vertical="center" wrapText="1" readingOrder="1"/>
    </xf>
    <xf numFmtId="188" fontId="9" fillId="0" borderId="1" xfId="0" applyNumberFormat="1" applyFont="1" applyFill="1" applyBorder="1" applyAlignment="1">
      <alignment horizontal="right" vertical="center" wrapText="1" readingOrder="1"/>
    </xf>
    <xf numFmtId="0" fontId="10" fillId="4" borderId="1" xfId="0" applyNumberFormat="1" applyFont="1" applyFill="1" applyBorder="1" applyAlignment="1">
      <alignment horizontal="right" vertical="top" wrapText="1" readingOrder="1"/>
    </xf>
    <xf numFmtId="188" fontId="10" fillId="0" borderId="1" xfId="0" applyNumberFormat="1" applyFont="1" applyFill="1" applyBorder="1" applyAlignment="1">
      <alignment horizontal="right" vertical="center" wrapText="1" readingOrder="1"/>
    </xf>
    <xf numFmtId="0" fontId="47" fillId="0" borderId="0" xfId="0" applyNumberFormat="1" applyFont="1" applyFill="1" applyBorder="1" applyAlignment="1">
      <alignment horizontal="center" vertical="center" wrapText="1" readingOrder="1"/>
    </xf>
    <xf numFmtId="0" fontId="48" fillId="0" borderId="0" xfId="0" applyFont="1" applyFill="1" applyBorder="1"/>
    <xf numFmtId="0" fontId="48" fillId="0" borderId="0" xfId="0" applyFont="1" applyFill="1" applyBorder="1"/>
    <xf numFmtId="0" fontId="49" fillId="0" borderId="0" xfId="0" applyNumberFormat="1" applyFont="1" applyFill="1" applyBorder="1" applyAlignment="1">
      <alignment horizontal="center" vertical="center" wrapText="1" readingOrder="1"/>
    </xf>
    <xf numFmtId="0" fontId="50" fillId="0" borderId="0" xfId="0" applyNumberFormat="1" applyFont="1" applyFill="1" applyBorder="1" applyAlignment="1">
      <alignment horizontal="center" vertical="center" wrapText="1" readingOrder="1"/>
    </xf>
    <xf numFmtId="0" fontId="51" fillId="2" borderId="1" xfId="0" applyNumberFormat="1" applyFont="1" applyFill="1" applyBorder="1" applyAlignment="1">
      <alignment horizontal="center" vertical="center" wrapText="1" readingOrder="1"/>
    </xf>
    <xf numFmtId="0" fontId="48" fillId="0" borderId="18" xfId="0" applyNumberFormat="1" applyFont="1" applyFill="1" applyBorder="1" applyAlignment="1">
      <alignment vertical="top" wrapText="1"/>
    </xf>
    <xf numFmtId="0" fontId="48" fillId="0" borderId="2" xfId="0" applyNumberFormat="1" applyFont="1" applyFill="1" applyBorder="1" applyAlignment="1">
      <alignment vertical="top" wrapText="1"/>
    </xf>
    <xf numFmtId="0" fontId="51" fillId="2" borderId="1" xfId="0" applyNumberFormat="1" applyFont="1" applyFill="1" applyBorder="1" applyAlignment="1">
      <alignment horizontal="center" vertical="center" wrapText="1" readingOrder="1"/>
    </xf>
    <xf numFmtId="0" fontId="51" fillId="0" borderId="1" xfId="0" applyNumberFormat="1" applyFont="1" applyFill="1" applyBorder="1" applyAlignment="1">
      <alignment vertical="center" wrapText="1" readingOrder="1"/>
    </xf>
    <xf numFmtId="187" fontId="50" fillId="0" borderId="1" xfId="0" applyNumberFormat="1" applyFont="1" applyFill="1" applyBorder="1" applyAlignment="1">
      <alignment vertical="center" wrapText="1" readingOrder="1"/>
    </xf>
    <xf numFmtId="0" fontId="51" fillId="0" borderId="1" xfId="0" applyNumberFormat="1" applyFont="1" applyFill="1" applyBorder="1" applyAlignment="1">
      <alignment horizontal="left" vertical="center" wrapText="1" readingOrder="1"/>
    </xf>
    <xf numFmtId="0" fontId="50" fillId="0" borderId="1" xfId="0" applyNumberFormat="1" applyFont="1" applyFill="1" applyBorder="1" applyAlignment="1">
      <alignment horizontal="left" vertical="center" wrapText="1" readingOrder="1"/>
    </xf>
    <xf numFmtId="187" fontId="50" fillId="0" borderId="1" xfId="0" applyNumberFormat="1" applyFont="1" applyFill="1" applyBorder="1" applyAlignment="1">
      <alignment horizontal="right" vertical="center" wrapText="1" readingOrder="1"/>
    </xf>
    <xf numFmtId="0" fontId="50" fillId="0" borderId="1" xfId="0" applyNumberFormat="1" applyFont="1" applyFill="1" applyBorder="1" applyAlignment="1">
      <alignment vertical="center" wrapText="1" readingOrder="1"/>
    </xf>
    <xf numFmtId="0" fontId="50" fillId="0" borderId="1" xfId="0" applyNumberFormat="1" applyFont="1" applyFill="1" applyBorder="1" applyAlignment="1">
      <alignment horizontal="center" vertical="center" wrapText="1" readingOrder="1"/>
    </xf>
    <xf numFmtId="0" fontId="50" fillId="0" borderId="1" xfId="0" applyNumberFormat="1" applyFont="1" applyFill="1" applyBorder="1" applyAlignment="1">
      <alignment horizontal="right" vertical="center" wrapText="1" readingOrder="1"/>
    </xf>
    <xf numFmtId="0" fontId="51" fillId="0" borderId="20" xfId="0" applyNumberFormat="1" applyFont="1" applyFill="1" applyBorder="1" applyAlignment="1">
      <alignment horizontal="center" vertical="center" wrapText="1" readingOrder="1"/>
    </xf>
    <xf numFmtId="0" fontId="48" fillId="0" borderId="21" xfId="0" applyNumberFormat="1" applyFont="1" applyFill="1" applyBorder="1" applyAlignment="1">
      <alignment vertical="top" wrapText="1"/>
    </xf>
    <xf numFmtId="0" fontId="48" fillId="0" borderId="22" xfId="0" applyNumberFormat="1" applyFont="1" applyFill="1" applyBorder="1" applyAlignment="1">
      <alignment vertical="top" wrapText="1"/>
    </xf>
    <xf numFmtId="187" fontId="51" fillId="0" borderId="20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54</xdr:row>
      <xdr:rowOff>0</xdr:rowOff>
    </xdr:from>
    <xdr:to>
      <xdr:col>6</xdr:col>
      <xdr:colOff>723900</xdr:colOff>
      <xdr:row>57</xdr:row>
      <xdr:rowOff>190500</xdr:rowOff>
    </xdr:to>
    <xdr:sp macro="" textlink="">
      <xdr:nvSpPr>
        <xdr:cNvPr id="2" name="TextBox 1"/>
        <xdr:cNvSpPr txBox="1"/>
      </xdr:nvSpPr>
      <xdr:spPr>
        <a:xfrm>
          <a:off x="180975" y="14582775"/>
          <a:ext cx="2409825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ผู้อำนวยการกองคลัง</a:t>
          </a:r>
        </a:p>
      </xdr:txBody>
    </xdr:sp>
    <xdr:clientData/>
  </xdr:twoCellAnchor>
  <xdr:twoCellAnchor>
    <xdr:from>
      <xdr:col>7</xdr:col>
      <xdr:colOff>971550</xdr:colOff>
      <xdr:row>53</xdr:row>
      <xdr:rowOff>76200</xdr:rowOff>
    </xdr:from>
    <xdr:to>
      <xdr:col>9</xdr:col>
      <xdr:colOff>923925</xdr:colOff>
      <xdr:row>57</xdr:row>
      <xdr:rowOff>66675</xdr:rowOff>
    </xdr:to>
    <xdr:sp macro="" textlink="">
      <xdr:nvSpPr>
        <xdr:cNvPr id="3" name="TextBox 2"/>
        <xdr:cNvSpPr txBox="1"/>
      </xdr:nvSpPr>
      <xdr:spPr>
        <a:xfrm>
          <a:off x="3638550" y="14411325"/>
          <a:ext cx="2486025" cy="752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2314575</xdr:colOff>
      <xdr:row>53</xdr:row>
      <xdr:rowOff>200025</xdr:rowOff>
    </xdr:from>
    <xdr:to>
      <xdr:col>14</xdr:col>
      <xdr:colOff>257175</xdr:colOff>
      <xdr:row>57</xdr:row>
      <xdr:rowOff>76200</xdr:rowOff>
    </xdr:to>
    <xdr:sp macro="" textlink="">
      <xdr:nvSpPr>
        <xdr:cNvPr id="4" name="TextBox 3"/>
        <xdr:cNvSpPr txBox="1"/>
      </xdr:nvSpPr>
      <xdr:spPr>
        <a:xfrm>
          <a:off x="7515225" y="14535150"/>
          <a:ext cx="2343150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2305050</xdr:colOff>
      <xdr:row>58</xdr:row>
      <xdr:rowOff>133350</xdr:rowOff>
    </xdr:from>
    <xdr:to>
      <xdr:col>14</xdr:col>
      <xdr:colOff>419101</xdr:colOff>
      <xdr:row>62</xdr:row>
      <xdr:rowOff>57149</xdr:rowOff>
    </xdr:to>
    <xdr:sp macro="" textlink="">
      <xdr:nvSpPr>
        <xdr:cNvPr id="5" name="TextBox 4"/>
        <xdr:cNvSpPr txBox="1"/>
      </xdr:nvSpPr>
      <xdr:spPr>
        <a:xfrm>
          <a:off x="7505700" y="15497175"/>
          <a:ext cx="2514601" cy="990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showGridLines="0" workbookViewId="0">
      <pane ySplit="3" topLeftCell="A4" activePane="bottomLeft" state="frozen"/>
      <selection pane="bottomLeft" activeCell="E36" sqref="E36:G36"/>
    </sheetView>
  </sheetViews>
  <sheetFormatPr defaultRowHeight="12.75" x14ac:dyDescent="0.2"/>
  <cols>
    <col min="1" max="1" width="0.125" style="152" customWidth="1"/>
    <col min="2" max="2" width="3.875" style="152" customWidth="1"/>
    <col min="3" max="3" width="13.75" style="152" customWidth="1"/>
    <col min="4" max="4" width="0" style="152" hidden="1" customWidth="1"/>
    <col min="5" max="5" width="4" style="152" customWidth="1"/>
    <col min="6" max="6" width="2.75" style="152" customWidth="1"/>
    <col min="7" max="7" width="10.5" style="152" customWidth="1"/>
    <col min="8" max="8" width="16.375" style="152" customWidth="1"/>
    <col min="9" max="9" width="16.875" style="152" customWidth="1"/>
    <col min="10" max="10" width="40.625" style="152" customWidth="1"/>
    <col min="11" max="11" width="3.25" style="152" customWidth="1"/>
    <col min="12" max="12" width="0.75" style="152" customWidth="1"/>
    <col min="13" max="13" width="6.875" style="152" customWidth="1"/>
    <col min="14" max="14" width="6.25" style="152" customWidth="1"/>
    <col min="15" max="15" width="9" style="152" customWidth="1"/>
    <col min="16" max="17" width="0" style="152" hidden="1" customWidth="1"/>
    <col min="18" max="16384" width="9" style="152"/>
  </cols>
  <sheetData>
    <row r="1" spans="1:16" ht="18.75" customHeight="1" x14ac:dyDescent="0.2">
      <c r="A1" s="194"/>
      <c r="B1" s="195"/>
      <c r="C1" s="195"/>
      <c r="D1" s="195"/>
      <c r="E1" s="195"/>
      <c r="G1" s="196" t="s">
        <v>0</v>
      </c>
      <c r="H1" s="195"/>
      <c r="I1" s="195"/>
      <c r="J1" s="195"/>
      <c r="K1" s="195"/>
      <c r="O1" s="153"/>
    </row>
    <row r="2" spans="1:16" ht="18.75" customHeight="1" x14ac:dyDescent="0.2">
      <c r="G2" s="197" t="s">
        <v>99</v>
      </c>
      <c r="H2" s="195"/>
      <c r="I2" s="195"/>
      <c r="J2" s="195"/>
      <c r="K2" s="195"/>
    </row>
    <row r="3" spans="1:16" ht="18.75" customHeight="1" x14ac:dyDescent="0.2">
      <c r="G3" s="196" t="s">
        <v>413</v>
      </c>
      <c r="H3" s="195"/>
      <c r="I3" s="195"/>
      <c r="J3" s="195"/>
      <c r="K3" s="195"/>
    </row>
    <row r="4" spans="1:16" x14ac:dyDescent="0.2">
      <c r="A4" s="198" t="s">
        <v>100</v>
      </c>
      <c r="B4" s="199"/>
      <c r="C4" s="199"/>
      <c r="D4" s="199"/>
      <c r="E4" s="199"/>
      <c r="F4" s="199"/>
      <c r="G4" s="199"/>
      <c r="H4" s="199"/>
      <c r="I4" s="200"/>
      <c r="J4" s="154" t="s">
        <v>4</v>
      </c>
      <c r="K4" s="201" t="s">
        <v>5</v>
      </c>
      <c r="L4" s="202"/>
      <c r="M4" s="203"/>
      <c r="N4" s="201" t="s">
        <v>101</v>
      </c>
      <c r="O4" s="202"/>
      <c r="P4" s="203"/>
    </row>
    <row r="5" spans="1:16" ht="25.5" x14ac:dyDescent="0.2">
      <c r="A5" s="198" t="s">
        <v>102</v>
      </c>
      <c r="B5" s="199"/>
      <c r="C5" s="200"/>
      <c r="E5" s="198" t="s">
        <v>103</v>
      </c>
      <c r="F5" s="199"/>
      <c r="G5" s="200"/>
      <c r="H5" s="155" t="s">
        <v>104</v>
      </c>
      <c r="I5" s="155" t="s">
        <v>105</v>
      </c>
      <c r="J5" s="156" t="s">
        <v>106</v>
      </c>
      <c r="K5" s="204" t="s">
        <v>106</v>
      </c>
      <c r="L5" s="205"/>
      <c r="M5" s="206"/>
      <c r="N5" s="204" t="s">
        <v>107</v>
      </c>
      <c r="O5" s="205"/>
      <c r="P5" s="206"/>
    </row>
    <row r="6" spans="1:16" x14ac:dyDescent="0.2">
      <c r="A6" s="207" t="s">
        <v>106</v>
      </c>
      <c r="B6" s="199"/>
      <c r="C6" s="200"/>
      <c r="E6" s="208" t="s">
        <v>106</v>
      </c>
      <c r="F6" s="199"/>
      <c r="G6" s="200"/>
      <c r="H6" s="157" t="s">
        <v>106</v>
      </c>
      <c r="I6" s="158">
        <v>26856625.550000001</v>
      </c>
      <c r="J6" s="159" t="s">
        <v>108</v>
      </c>
      <c r="K6" s="207" t="s">
        <v>106</v>
      </c>
      <c r="L6" s="199"/>
      <c r="M6" s="200"/>
      <c r="N6" s="208" t="s">
        <v>179</v>
      </c>
      <c r="O6" s="199"/>
      <c r="P6" s="200"/>
    </row>
    <row r="7" spans="1:16" x14ac:dyDescent="0.2">
      <c r="A7" s="210" t="s">
        <v>106</v>
      </c>
      <c r="B7" s="199"/>
      <c r="C7" s="200"/>
      <c r="E7" s="210" t="s">
        <v>106</v>
      </c>
      <c r="F7" s="199"/>
      <c r="G7" s="200"/>
      <c r="H7" s="160" t="s">
        <v>106</v>
      </c>
      <c r="I7" s="160" t="s">
        <v>106</v>
      </c>
      <c r="J7" s="161" t="s">
        <v>109</v>
      </c>
      <c r="K7" s="211"/>
      <c r="L7" s="199"/>
      <c r="M7" s="200"/>
      <c r="N7" s="210" t="s">
        <v>106</v>
      </c>
      <c r="O7" s="199"/>
      <c r="P7" s="200"/>
    </row>
    <row r="8" spans="1:16" x14ac:dyDescent="0.2">
      <c r="A8" s="208" t="s">
        <v>110</v>
      </c>
      <c r="B8" s="199"/>
      <c r="C8" s="200"/>
      <c r="E8" s="208" t="s">
        <v>111</v>
      </c>
      <c r="F8" s="199"/>
      <c r="G8" s="200"/>
      <c r="H8" s="157" t="s">
        <v>110</v>
      </c>
      <c r="I8" s="157" t="s">
        <v>111</v>
      </c>
      <c r="J8" s="162" t="s">
        <v>112</v>
      </c>
      <c r="K8" s="209" t="s">
        <v>113</v>
      </c>
      <c r="L8" s="199"/>
      <c r="M8" s="200"/>
      <c r="N8" s="208" t="s">
        <v>111</v>
      </c>
      <c r="O8" s="199"/>
      <c r="P8" s="200"/>
    </row>
    <row r="9" spans="1:16" x14ac:dyDescent="0.2">
      <c r="A9" s="208" t="s">
        <v>114</v>
      </c>
      <c r="B9" s="199"/>
      <c r="C9" s="200"/>
      <c r="E9" s="208" t="s">
        <v>111</v>
      </c>
      <c r="F9" s="199"/>
      <c r="G9" s="200"/>
      <c r="H9" s="157" t="s">
        <v>114</v>
      </c>
      <c r="I9" s="157" t="s">
        <v>414</v>
      </c>
      <c r="J9" s="162" t="s">
        <v>115</v>
      </c>
      <c r="K9" s="209" t="s">
        <v>116</v>
      </c>
      <c r="L9" s="199"/>
      <c r="M9" s="200"/>
      <c r="N9" s="208" t="s">
        <v>415</v>
      </c>
      <c r="O9" s="199"/>
      <c r="P9" s="200"/>
    </row>
    <row r="10" spans="1:16" x14ac:dyDescent="0.2">
      <c r="A10" s="208" t="s">
        <v>117</v>
      </c>
      <c r="B10" s="199"/>
      <c r="C10" s="200"/>
      <c r="E10" s="208" t="s">
        <v>111</v>
      </c>
      <c r="F10" s="199"/>
      <c r="G10" s="200"/>
      <c r="H10" s="157" t="s">
        <v>117</v>
      </c>
      <c r="I10" s="157" t="s">
        <v>111</v>
      </c>
      <c r="J10" s="162" t="s">
        <v>118</v>
      </c>
      <c r="K10" s="209" t="s">
        <v>119</v>
      </c>
      <c r="L10" s="199"/>
      <c r="M10" s="200"/>
      <c r="N10" s="208" t="s">
        <v>111</v>
      </c>
      <c r="O10" s="199"/>
      <c r="P10" s="200"/>
    </row>
    <row r="11" spans="1:16" x14ac:dyDescent="0.2">
      <c r="A11" s="208" t="s">
        <v>120</v>
      </c>
      <c r="B11" s="199"/>
      <c r="C11" s="200"/>
      <c r="E11" s="208" t="s">
        <v>111</v>
      </c>
      <c r="F11" s="199"/>
      <c r="G11" s="200"/>
      <c r="H11" s="157" t="s">
        <v>120</v>
      </c>
      <c r="I11" s="157" t="s">
        <v>416</v>
      </c>
      <c r="J11" s="162" t="s">
        <v>121</v>
      </c>
      <c r="K11" s="209" t="s">
        <v>122</v>
      </c>
      <c r="L11" s="199"/>
      <c r="M11" s="200"/>
      <c r="N11" s="208" t="s">
        <v>416</v>
      </c>
      <c r="O11" s="199"/>
      <c r="P11" s="200"/>
    </row>
    <row r="12" spans="1:16" x14ac:dyDescent="0.2">
      <c r="A12" s="208" t="s">
        <v>123</v>
      </c>
      <c r="B12" s="199"/>
      <c r="C12" s="200"/>
      <c r="E12" s="208" t="s">
        <v>111</v>
      </c>
      <c r="F12" s="199"/>
      <c r="G12" s="200"/>
      <c r="H12" s="157" t="s">
        <v>123</v>
      </c>
      <c r="I12" s="157" t="s">
        <v>417</v>
      </c>
      <c r="J12" s="162" t="s">
        <v>124</v>
      </c>
      <c r="K12" s="209" t="s">
        <v>125</v>
      </c>
      <c r="L12" s="199"/>
      <c r="M12" s="200"/>
      <c r="N12" s="208" t="s">
        <v>418</v>
      </c>
      <c r="O12" s="199"/>
      <c r="P12" s="200"/>
    </row>
    <row r="13" spans="1:16" x14ac:dyDescent="0.2">
      <c r="A13" s="208" t="s">
        <v>126</v>
      </c>
      <c r="B13" s="199"/>
      <c r="C13" s="200"/>
      <c r="E13" s="208" t="s">
        <v>111</v>
      </c>
      <c r="F13" s="199"/>
      <c r="G13" s="200"/>
      <c r="H13" s="157" t="s">
        <v>126</v>
      </c>
      <c r="I13" s="157" t="s">
        <v>419</v>
      </c>
      <c r="J13" s="162" t="s">
        <v>127</v>
      </c>
      <c r="K13" s="209" t="s">
        <v>128</v>
      </c>
      <c r="L13" s="199"/>
      <c r="M13" s="200"/>
      <c r="N13" s="208" t="s">
        <v>419</v>
      </c>
      <c r="O13" s="199"/>
      <c r="P13" s="200"/>
    </row>
    <row r="14" spans="1:16" x14ac:dyDescent="0.2">
      <c r="A14" s="210" t="s">
        <v>129</v>
      </c>
      <c r="B14" s="199"/>
      <c r="C14" s="200"/>
      <c r="E14" s="210" t="s">
        <v>111</v>
      </c>
      <c r="F14" s="199"/>
      <c r="G14" s="200"/>
      <c r="H14" s="160" t="s">
        <v>129</v>
      </c>
      <c r="I14" s="160" t="s">
        <v>420</v>
      </c>
      <c r="J14" s="163" t="s">
        <v>53</v>
      </c>
      <c r="K14" s="212" t="s">
        <v>130</v>
      </c>
      <c r="L14" s="199"/>
      <c r="M14" s="200"/>
      <c r="N14" s="210" t="s">
        <v>421</v>
      </c>
      <c r="O14" s="199"/>
      <c r="P14" s="200"/>
    </row>
    <row r="15" spans="1:16" x14ac:dyDescent="0.2">
      <c r="A15" s="210" t="s">
        <v>129</v>
      </c>
      <c r="B15" s="199"/>
      <c r="C15" s="200"/>
      <c r="E15" s="210" t="s">
        <v>111</v>
      </c>
      <c r="F15" s="199"/>
      <c r="G15" s="200"/>
      <c r="H15" s="160" t="s">
        <v>129</v>
      </c>
      <c r="I15" s="160" t="s">
        <v>420</v>
      </c>
      <c r="J15" s="163" t="s">
        <v>53</v>
      </c>
      <c r="K15" s="212" t="s">
        <v>130</v>
      </c>
      <c r="L15" s="199"/>
      <c r="M15" s="200"/>
      <c r="N15" s="210" t="s">
        <v>421</v>
      </c>
      <c r="O15" s="199"/>
      <c r="P15" s="200"/>
    </row>
    <row r="16" spans="1:16" x14ac:dyDescent="0.2">
      <c r="A16" s="208" t="s">
        <v>111</v>
      </c>
      <c r="B16" s="199"/>
      <c r="C16" s="200"/>
      <c r="E16" s="208" t="s">
        <v>111</v>
      </c>
      <c r="F16" s="199"/>
      <c r="G16" s="200"/>
      <c r="H16" s="157" t="s">
        <v>111</v>
      </c>
      <c r="I16" s="157" t="s">
        <v>422</v>
      </c>
      <c r="J16" s="162" t="s">
        <v>15</v>
      </c>
      <c r="K16" s="209" t="s">
        <v>423</v>
      </c>
      <c r="L16" s="199"/>
      <c r="M16" s="200"/>
      <c r="N16" s="208" t="s">
        <v>422</v>
      </c>
      <c r="O16" s="199"/>
      <c r="P16" s="200"/>
    </row>
    <row r="17" spans="1:16" x14ac:dyDescent="0.2">
      <c r="A17" s="208" t="s">
        <v>111</v>
      </c>
      <c r="B17" s="199"/>
      <c r="C17" s="200"/>
      <c r="E17" s="208" t="s">
        <v>111</v>
      </c>
      <c r="F17" s="199"/>
      <c r="G17" s="200"/>
      <c r="H17" s="157" t="s">
        <v>111</v>
      </c>
      <c r="I17" s="157" t="s">
        <v>424</v>
      </c>
      <c r="J17" s="162" t="s">
        <v>19</v>
      </c>
      <c r="K17" s="209" t="s">
        <v>132</v>
      </c>
      <c r="L17" s="199"/>
      <c r="M17" s="200"/>
      <c r="N17" s="208" t="s">
        <v>425</v>
      </c>
      <c r="O17" s="199"/>
      <c r="P17" s="200"/>
    </row>
    <row r="18" spans="1:16" x14ac:dyDescent="0.2">
      <c r="A18" s="208" t="s">
        <v>111</v>
      </c>
      <c r="B18" s="199"/>
      <c r="C18" s="200"/>
      <c r="E18" s="208" t="s">
        <v>111</v>
      </c>
      <c r="F18" s="199"/>
      <c r="G18" s="200"/>
      <c r="H18" s="157" t="s">
        <v>111</v>
      </c>
      <c r="I18" s="157" t="s">
        <v>426</v>
      </c>
      <c r="J18" s="162" t="s">
        <v>25</v>
      </c>
      <c r="K18" s="209" t="s">
        <v>134</v>
      </c>
      <c r="L18" s="199"/>
      <c r="M18" s="200"/>
      <c r="N18" s="208" t="s">
        <v>427</v>
      </c>
      <c r="O18" s="199"/>
      <c r="P18" s="200"/>
    </row>
    <row r="19" spans="1:16" x14ac:dyDescent="0.2">
      <c r="A19" s="208" t="s">
        <v>111</v>
      </c>
      <c r="B19" s="199"/>
      <c r="C19" s="200"/>
      <c r="E19" s="208" t="s">
        <v>111</v>
      </c>
      <c r="F19" s="199"/>
      <c r="G19" s="200"/>
      <c r="H19" s="157" t="s">
        <v>111</v>
      </c>
      <c r="I19" s="157" t="s">
        <v>428</v>
      </c>
      <c r="J19" s="162" t="s">
        <v>135</v>
      </c>
      <c r="K19" s="209" t="s">
        <v>136</v>
      </c>
      <c r="L19" s="199"/>
      <c r="M19" s="200"/>
      <c r="N19" s="208" t="s">
        <v>429</v>
      </c>
      <c r="O19" s="199"/>
      <c r="P19" s="200"/>
    </row>
    <row r="20" spans="1:16" x14ac:dyDescent="0.2">
      <c r="A20" s="208" t="s">
        <v>111</v>
      </c>
      <c r="B20" s="199"/>
      <c r="C20" s="200"/>
      <c r="E20" s="208" t="s">
        <v>111</v>
      </c>
      <c r="F20" s="199"/>
      <c r="G20" s="200"/>
      <c r="H20" s="157" t="s">
        <v>111</v>
      </c>
      <c r="I20" s="157" t="s">
        <v>430</v>
      </c>
      <c r="J20" s="162" t="s">
        <v>29</v>
      </c>
      <c r="K20" s="209" t="s">
        <v>431</v>
      </c>
      <c r="L20" s="199"/>
      <c r="M20" s="200"/>
      <c r="N20" s="208" t="s">
        <v>430</v>
      </c>
      <c r="O20" s="199"/>
      <c r="P20" s="200"/>
    </row>
    <row r="21" spans="1:16" x14ac:dyDescent="0.2">
      <c r="A21" s="208" t="s">
        <v>111</v>
      </c>
      <c r="B21" s="199"/>
      <c r="C21" s="200"/>
      <c r="E21" s="208" t="s">
        <v>111</v>
      </c>
      <c r="F21" s="199"/>
      <c r="G21" s="200"/>
      <c r="H21" s="157" t="s">
        <v>111</v>
      </c>
      <c r="I21" s="157" t="s">
        <v>137</v>
      </c>
      <c r="J21" s="162" t="s">
        <v>138</v>
      </c>
      <c r="K21" s="209" t="s">
        <v>139</v>
      </c>
      <c r="L21" s="199"/>
      <c r="M21" s="200"/>
      <c r="N21" s="208" t="s">
        <v>111</v>
      </c>
      <c r="O21" s="199"/>
      <c r="P21" s="200"/>
    </row>
    <row r="22" spans="1:16" x14ac:dyDescent="0.2">
      <c r="A22" s="208" t="s">
        <v>111</v>
      </c>
      <c r="B22" s="199"/>
      <c r="C22" s="200"/>
      <c r="E22" s="208" t="s">
        <v>111</v>
      </c>
      <c r="F22" s="199"/>
      <c r="G22" s="200"/>
      <c r="H22" s="157" t="s">
        <v>111</v>
      </c>
      <c r="I22" s="157" t="s">
        <v>432</v>
      </c>
      <c r="J22" s="162" t="s">
        <v>31</v>
      </c>
      <c r="K22" s="209" t="s">
        <v>140</v>
      </c>
      <c r="L22" s="199"/>
      <c r="M22" s="200"/>
      <c r="N22" s="208" t="s">
        <v>433</v>
      </c>
      <c r="O22" s="199"/>
      <c r="P22" s="200"/>
    </row>
    <row r="23" spans="1:16" x14ac:dyDescent="0.2">
      <c r="A23" s="210" t="s">
        <v>111</v>
      </c>
      <c r="B23" s="199"/>
      <c r="C23" s="200"/>
      <c r="E23" s="210" t="s">
        <v>111</v>
      </c>
      <c r="F23" s="199"/>
      <c r="G23" s="200"/>
      <c r="H23" s="160" t="s">
        <v>111</v>
      </c>
      <c r="I23" s="160" t="s">
        <v>434</v>
      </c>
      <c r="J23" s="163" t="s">
        <v>53</v>
      </c>
      <c r="K23" s="212" t="s">
        <v>130</v>
      </c>
      <c r="L23" s="199"/>
      <c r="M23" s="200"/>
      <c r="N23" s="210" t="s">
        <v>435</v>
      </c>
      <c r="O23" s="199"/>
      <c r="P23" s="200"/>
    </row>
    <row r="24" spans="1:16" ht="13.5" thickBot="1" x14ac:dyDescent="0.25">
      <c r="A24" s="213" t="s">
        <v>129</v>
      </c>
      <c r="B24" s="214"/>
      <c r="C24" s="215"/>
      <c r="E24" s="213" t="s">
        <v>111</v>
      </c>
      <c r="F24" s="214"/>
      <c r="G24" s="215"/>
      <c r="H24" s="164" t="s">
        <v>129</v>
      </c>
      <c r="I24" s="164" t="s">
        <v>436</v>
      </c>
      <c r="J24" s="165" t="s">
        <v>141</v>
      </c>
      <c r="K24" s="216" t="s">
        <v>130</v>
      </c>
      <c r="L24" s="214"/>
      <c r="M24" s="215"/>
      <c r="N24" s="213" t="s">
        <v>437</v>
      </c>
      <c r="O24" s="214"/>
      <c r="P24" s="215"/>
    </row>
    <row r="25" spans="1:16" ht="13.5" thickTop="1" x14ac:dyDescent="0.2">
      <c r="A25" s="210" t="s">
        <v>106</v>
      </c>
      <c r="B25" s="199"/>
      <c r="C25" s="200"/>
      <c r="E25" s="210" t="s">
        <v>106</v>
      </c>
      <c r="F25" s="199"/>
      <c r="G25" s="200"/>
      <c r="H25" s="160" t="s">
        <v>106</v>
      </c>
      <c r="I25" s="160" t="s">
        <v>106</v>
      </c>
      <c r="J25" s="161" t="s">
        <v>142</v>
      </c>
      <c r="K25" s="211"/>
      <c r="L25" s="199"/>
      <c r="M25" s="200"/>
      <c r="N25" s="210" t="s">
        <v>106</v>
      </c>
      <c r="O25" s="199"/>
      <c r="P25" s="200"/>
    </row>
    <row r="26" spans="1:16" x14ac:dyDescent="0.2">
      <c r="A26" s="208" t="s">
        <v>143</v>
      </c>
      <c r="B26" s="199"/>
      <c r="C26" s="200"/>
      <c r="E26" s="208" t="s">
        <v>111</v>
      </c>
      <c r="F26" s="199"/>
      <c r="G26" s="200"/>
      <c r="H26" s="157" t="s">
        <v>143</v>
      </c>
      <c r="I26" s="157" t="s">
        <v>438</v>
      </c>
      <c r="J26" s="162" t="s">
        <v>39</v>
      </c>
      <c r="K26" s="209" t="s">
        <v>144</v>
      </c>
      <c r="L26" s="199"/>
      <c r="M26" s="200"/>
      <c r="N26" s="208" t="s">
        <v>439</v>
      </c>
      <c r="O26" s="199"/>
      <c r="P26" s="200"/>
    </row>
    <row r="27" spans="1:16" x14ac:dyDescent="0.2">
      <c r="A27" s="208" t="s">
        <v>145</v>
      </c>
      <c r="B27" s="199"/>
      <c r="C27" s="200"/>
      <c r="E27" s="208" t="s">
        <v>111</v>
      </c>
      <c r="F27" s="199"/>
      <c r="G27" s="200"/>
      <c r="H27" s="157" t="s">
        <v>145</v>
      </c>
      <c r="I27" s="157" t="s">
        <v>440</v>
      </c>
      <c r="J27" s="162" t="s">
        <v>41</v>
      </c>
      <c r="K27" s="209" t="s">
        <v>147</v>
      </c>
      <c r="L27" s="199"/>
      <c r="M27" s="200"/>
      <c r="N27" s="208" t="s">
        <v>146</v>
      </c>
      <c r="O27" s="199"/>
      <c r="P27" s="200"/>
    </row>
    <row r="28" spans="1:16" x14ac:dyDescent="0.2">
      <c r="A28" s="208" t="s">
        <v>148</v>
      </c>
      <c r="B28" s="199"/>
      <c r="C28" s="200"/>
      <c r="E28" s="208" t="s">
        <v>111</v>
      </c>
      <c r="F28" s="199"/>
      <c r="G28" s="200"/>
      <c r="H28" s="157" t="s">
        <v>148</v>
      </c>
      <c r="I28" s="157" t="s">
        <v>441</v>
      </c>
      <c r="J28" s="162" t="s">
        <v>43</v>
      </c>
      <c r="K28" s="209" t="s">
        <v>149</v>
      </c>
      <c r="L28" s="199"/>
      <c r="M28" s="200"/>
      <c r="N28" s="208" t="s">
        <v>442</v>
      </c>
      <c r="O28" s="199"/>
      <c r="P28" s="200"/>
    </row>
    <row r="29" spans="1:16" x14ac:dyDescent="0.2">
      <c r="A29" s="208" t="s">
        <v>150</v>
      </c>
      <c r="B29" s="199"/>
      <c r="C29" s="200"/>
      <c r="E29" s="208" t="s">
        <v>111</v>
      </c>
      <c r="F29" s="199"/>
      <c r="G29" s="200"/>
      <c r="H29" s="157" t="s">
        <v>150</v>
      </c>
      <c r="I29" s="157" t="s">
        <v>443</v>
      </c>
      <c r="J29" s="162" t="s">
        <v>45</v>
      </c>
      <c r="K29" s="209" t="s">
        <v>151</v>
      </c>
      <c r="L29" s="199"/>
      <c r="M29" s="200"/>
      <c r="N29" s="208" t="s">
        <v>444</v>
      </c>
      <c r="O29" s="199"/>
      <c r="P29" s="200"/>
    </row>
    <row r="30" spans="1:16" x14ac:dyDescent="0.2">
      <c r="A30" s="208" t="s">
        <v>152</v>
      </c>
      <c r="B30" s="199"/>
      <c r="C30" s="200"/>
      <c r="E30" s="208" t="s">
        <v>111</v>
      </c>
      <c r="F30" s="199"/>
      <c r="G30" s="200"/>
      <c r="H30" s="157" t="s">
        <v>152</v>
      </c>
      <c r="I30" s="157" t="s">
        <v>445</v>
      </c>
      <c r="J30" s="162" t="s">
        <v>47</v>
      </c>
      <c r="K30" s="209" t="s">
        <v>153</v>
      </c>
      <c r="L30" s="199"/>
      <c r="M30" s="200"/>
      <c r="N30" s="208" t="s">
        <v>446</v>
      </c>
      <c r="O30" s="199"/>
      <c r="P30" s="200"/>
    </row>
    <row r="31" spans="1:16" x14ac:dyDescent="0.2">
      <c r="A31" s="208" t="s">
        <v>154</v>
      </c>
      <c r="B31" s="199"/>
      <c r="C31" s="200"/>
      <c r="E31" s="208" t="s">
        <v>111</v>
      </c>
      <c r="F31" s="199"/>
      <c r="G31" s="200"/>
      <c r="H31" s="157" t="s">
        <v>154</v>
      </c>
      <c r="I31" s="157" t="s">
        <v>447</v>
      </c>
      <c r="J31" s="162" t="s">
        <v>155</v>
      </c>
      <c r="K31" s="209" t="s">
        <v>156</v>
      </c>
      <c r="L31" s="199"/>
      <c r="M31" s="200"/>
      <c r="N31" s="208" t="s">
        <v>447</v>
      </c>
      <c r="O31" s="199"/>
      <c r="P31" s="200"/>
    </row>
    <row r="32" spans="1:16" x14ac:dyDescent="0.2">
      <c r="A32" s="208" t="s">
        <v>157</v>
      </c>
      <c r="B32" s="199"/>
      <c r="C32" s="200"/>
      <c r="E32" s="208" t="s">
        <v>111</v>
      </c>
      <c r="F32" s="199"/>
      <c r="G32" s="200"/>
      <c r="H32" s="157" t="s">
        <v>157</v>
      </c>
      <c r="I32" s="157" t="s">
        <v>448</v>
      </c>
      <c r="J32" s="162" t="s">
        <v>49</v>
      </c>
      <c r="K32" s="209" t="s">
        <v>158</v>
      </c>
      <c r="L32" s="199"/>
      <c r="M32" s="200"/>
      <c r="N32" s="208" t="s">
        <v>449</v>
      </c>
      <c r="O32" s="199"/>
      <c r="P32" s="200"/>
    </row>
    <row r="33" spans="1:16" x14ac:dyDescent="0.2">
      <c r="A33" s="208" t="s">
        <v>159</v>
      </c>
      <c r="B33" s="199"/>
      <c r="C33" s="200"/>
      <c r="E33" s="208" t="s">
        <v>111</v>
      </c>
      <c r="F33" s="199"/>
      <c r="G33" s="200"/>
      <c r="H33" s="157" t="s">
        <v>159</v>
      </c>
      <c r="I33" s="157" t="s">
        <v>111</v>
      </c>
      <c r="J33" s="162" t="s">
        <v>160</v>
      </c>
      <c r="K33" s="209" t="s">
        <v>161</v>
      </c>
      <c r="L33" s="199"/>
      <c r="M33" s="200"/>
      <c r="N33" s="208" t="s">
        <v>111</v>
      </c>
      <c r="O33" s="199"/>
      <c r="P33" s="200"/>
    </row>
    <row r="34" spans="1:16" x14ac:dyDescent="0.2">
      <c r="A34" s="208" t="s">
        <v>162</v>
      </c>
      <c r="B34" s="199"/>
      <c r="C34" s="200"/>
      <c r="E34" s="208" t="s">
        <v>111</v>
      </c>
      <c r="F34" s="199"/>
      <c r="G34" s="200"/>
      <c r="H34" s="157" t="s">
        <v>162</v>
      </c>
      <c r="I34" s="157" t="s">
        <v>111</v>
      </c>
      <c r="J34" s="162" t="s">
        <v>163</v>
      </c>
      <c r="K34" s="209" t="s">
        <v>164</v>
      </c>
      <c r="L34" s="199"/>
      <c r="M34" s="200"/>
      <c r="N34" s="208" t="s">
        <v>111</v>
      </c>
      <c r="O34" s="199"/>
      <c r="P34" s="200"/>
    </row>
    <row r="35" spans="1:16" x14ac:dyDescent="0.2">
      <c r="A35" s="208" t="s">
        <v>165</v>
      </c>
      <c r="B35" s="199"/>
      <c r="C35" s="200"/>
      <c r="E35" s="208" t="s">
        <v>111</v>
      </c>
      <c r="F35" s="199"/>
      <c r="G35" s="200"/>
      <c r="H35" s="157" t="s">
        <v>165</v>
      </c>
      <c r="I35" s="157" t="s">
        <v>111</v>
      </c>
      <c r="J35" s="162" t="s">
        <v>166</v>
      </c>
      <c r="K35" s="209" t="s">
        <v>167</v>
      </c>
      <c r="L35" s="199"/>
      <c r="M35" s="200"/>
      <c r="N35" s="208" t="s">
        <v>111</v>
      </c>
      <c r="O35" s="199"/>
      <c r="P35" s="200"/>
    </row>
    <row r="36" spans="1:16" x14ac:dyDescent="0.2">
      <c r="A36" s="208" t="s">
        <v>168</v>
      </c>
      <c r="B36" s="199"/>
      <c r="C36" s="200"/>
      <c r="E36" s="208" t="s">
        <v>111</v>
      </c>
      <c r="F36" s="199"/>
      <c r="G36" s="200"/>
      <c r="H36" s="157" t="s">
        <v>168</v>
      </c>
      <c r="I36" s="157" t="s">
        <v>450</v>
      </c>
      <c r="J36" s="162" t="s">
        <v>51</v>
      </c>
      <c r="K36" s="209" t="s">
        <v>169</v>
      </c>
      <c r="L36" s="199"/>
      <c r="M36" s="200"/>
      <c r="N36" s="208" t="s">
        <v>451</v>
      </c>
      <c r="O36" s="199"/>
      <c r="P36" s="200"/>
    </row>
    <row r="37" spans="1:16" x14ac:dyDescent="0.2">
      <c r="A37" s="210" t="s">
        <v>129</v>
      </c>
      <c r="B37" s="199"/>
      <c r="C37" s="200"/>
      <c r="E37" s="210" t="s">
        <v>111</v>
      </c>
      <c r="F37" s="199"/>
      <c r="G37" s="200"/>
      <c r="H37" s="160" t="s">
        <v>129</v>
      </c>
      <c r="I37" s="160" t="s">
        <v>452</v>
      </c>
      <c r="J37" s="163" t="s">
        <v>53</v>
      </c>
      <c r="K37" s="212" t="s">
        <v>130</v>
      </c>
      <c r="L37" s="199"/>
      <c r="M37" s="200"/>
      <c r="N37" s="210" t="s">
        <v>453</v>
      </c>
      <c r="O37" s="199"/>
      <c r="P37" s="200"/>
    </row>
    <row r="38" spans="1:16" x14ac:dyDescent="0.2">
      <c r="A38" s="208" t="s">
        <v>111</v>
      </c>
      <c r="B38" s="199"/>
      <c r="C38" s="200"/>
      <c r="E38" s="208" t="s">
        <v>111</v>
      </c>
      <c r="F38" s="199"/>
      <c r="G38" s="200"/>
      <c r="H38" s="157" t="s">
        <v>111</v>
      </c>
      <c r="I38" s="157" t="s">
        <v>454</v>
      </c>
      <c r="J38" s="162" t="s">
        <v>17</v>
      </c>
      <c r="K38" s="209" t="s">
        <v>170</v>
      </c>
      <c r="L38" s="199"/>
      <c r="M38" s="200"/>
      <c r="N38" s="208" t="s">
        <v>455</v>
      </c>
      <c r="O38" s="199"/>
      <c r="P38" s="200"/>
    </row>
    <row r="39" spans="1:16" x14ac:dyDescent="0.2">
      <c r="A39" s="208" t="s">
        <v>111</v>
      </c>
      <c r="B39" s="199"/>
      <c r="C39" s="200"/>
      <c r="E39" s="208" t="s">
        <v>111</v>
      </c>
      <c r="F39" s="199"/>
      <c r="G39" s="200"/>
      <c r="H39" s="157" t="s">
        <v>111</v>
      </c>
      <c r="I39" s="157" t="s">
        <v>171</v>
      </c>
      <c r="J39" s="162" t="s">
        <v>172</v>
      </c>
      <c r="K39" s="209" t="s">
        <v>173</v>
      </c>
      <c r="L39" s="199"/>
      <c r="M39" s="200"/>
      <c r="N39" s="208" t="s">
        <v>111</v>
      </c>
      <c r="O39" s="199"/>
      <c r="P39" s="200"/>
    </row>
    <row r="40" spans="1:16" x14ac:dyDescent="0.2">
      <c r="A40" s="208" t="s">
        <v>111</v>
      </c>
      <c r="B40" s="199"/>
      <c r="C40" s="200"/>
      <c r="E40" s="208" t="s">
        <v>111</v>
      </c>
      <c r="F40" s="199"/>
      <c r="G40" s="200"/>
      <c r="H40" s="157" t="s">
        <v>111</v>
      </c>
      <c r="I40" s="157" t="s">
        <v>456</v>
      </c>
      <c r="J40" s="162" t="s">
        <v>19</v>
      </c>
      <c r="K40" s="209" t="s">
        <v>132</v>
      </c>
      <c r="L40" s="199"/>
      <c r="M40" s="200"/>
      <c r="N40" s="208" t="s">
        <v>131</v>
      </c>
      <c r="O40" s="199"/>
      <c r="P40" s="200"/>
    </row>
    <row r="41" spans="1:16" x14ac:dyDescent="0.2">
      <c r="A41" s="208" t="s">
        <v>111</v>
      </c>
      <c r="B41" s="199"/>
      <c r="C41" s="200"/>
      <c r="E41" s="208" t="s">
        <v>111</v>
      </c>
      <c r="F41" s="199"/>
      <c r="G41" s="200"/>
      <c r="H41" s="157" t="s">
        <v>111</v>
      </c>
      <c r="I41" s="157" t="s">
        <v>457</v>
      </c>
      <c r="J41" s="162" t="s">
        <v>23</v>
      </c>
      <c r="K41" s="209" t="s">
        <v>174</v>
      </c>
      <c r="L41" s="199"/>
      <c r="M41" s="200"/>
      <c r="N41" s="208" t="s">
        <v>458</v>
      </c>
      <c r="O41" s="199"/>
      <c r="P41" s="200"/>
    </row>
    <row r="42" spans="1:16" x14ac:dyDescent="0.2">
      <c r="A42" s="208" t="s">
        <v>111</v>
      </c>
      <c r="B42" s="199"/>
      <c r="C42" s="200"/>
      <c r="E42" s="208" t="s">
        <v>111</v>
      </c>
      <c r="F42" s="199"/>
      <c r="G42" s="200"/>
      <c r="H42" s="157" t="s">
        <v>111</v>
      </c>
      <c r="I42" s="157" t="s">
        <v>459</v>
      </c>
      <c r="J42" s="162" t="s">
        <v>25</v>
      </c>
      <c r="K42" s="209" t="s">
        <v>134</v>
      </c>
      <c r="L42" s="199"/>
      <c r="M42" s="200"/>
      <c r="N42" s="208" t="s">
        <v>133</v>
      </c>
      <c r="O42" s="199"/>
      <c r="P42" s="200"/>
    </row>
    <row r="43" spans="1:16" x14ac:dyDescent="0.2">
      <c r="A43" s="208" t="s">
        <v>111</v>
      </c>
      <c r="B43" s="199"/>
      <c r="C43" s="200"/>
      <c r="E43" s="208" t="s">
        <v>111</v>
      </c>
      <c r="F43" s="199"/>
      <c r="G43" s="200"/>
      <c r="H43" s="157" t="s">
        <v>111</v>
      </c>
      <c r="I43" s="157" t="s">
        <v>175</v>
      </c>
      <c r="J43" s="162" t="s">
        <v>27</v>
      </c>
      <c r="K43" s="209" t="s">
        <v>176</v>
      </c>
      <c r="L43" s="199"/>
      <c r="M43" s="200"/>
      <c r="N43" s="208" t="s">
        <v>111</v>
      </c>
      <c r="O43" s="199"/>
      <c r="P43" s="200"/>
    </row>
    <row r="44" spans="1:16" x14ac:dyDescent="0.2">
      <c r="A44" s="208" t="s">
        <v>111</v>
      </c>
      <c r="B44" s="199"/>
      <c r="C44" s="200"/>
      <c r="E44" s="208" t="s">
        <v>111</v>
      </c>
      <c r="F44" s="199"/>
      <c r="G44" s="200"/>
      <c r="H44" s="157" t="s">
        <v>111</v>
      </c>
      <c r="I44" s="157" t="s">
        <v>428</v>
      </c>
      <c r="J44" s="162" t="s">
        <v>135</v>
      </c>
      <c r="K44" s="209" t="s">
        <v>136</v>
      </c>
      <c r="L44" s="199"/>
      <c r="M44" s="200"/>
      <c r="N44" s="208" t="s">
        <v>429</v>
      </c>
      <c r="O44" s="199"/>
      <c r="P44" s="200"/>
    </row>
    <row r="45" spans="1:16" x14ac:dyDescent="0.2">
      <c r="A45" s="208" t="s">
        <v>111</v>
      </c>
      <c r="B45" s="199"/>
      <c r="C45" s="200"/>
      <c r="E45" s="208" t="s">
        <v>111</v>
      </c>
      <c r="F45" s="199"/>
      <c r="G45" s="200"/>
      <c r="H45" s="157" t="s">
        <v>111</v>
      </c>
      <c r="I45" s="157" t="s">
        <v>460</v>
      </c>
      <c r="J45" s="162" t="s">
        <v>138</v>
      </c>
      <c r="K45" s="209" t="s">
        <v>139</v>
      </c>
      <c r="L45" s="199"/>
      <c r="M45" s="200"/>
      <c r="N45" s="208" t="s">
        <v>461</v>
      </c>
      <c r="O45" s="199"/>
      <c r="P45" s="200"/>
    </row>
    <row r="46" spans="1:16" x14ac:dyDescent="0.2">
      <c r="A46" s="210" t="s">
        <v>111</v>
      </c>
      <c r="B46" s="199"/>
      <c r="C46" s="200"/>
      <c r="E46" s="210" t="s">
        <v>111</v>
      </c>
      <c r="F46" s="199"/>
      <c r="G46" s="200"/>
      <c r="H46" s="160" t="s">
        <v>111</v>
      </c>
      <c r="I46" s="160" t="s">
        <v>462</v>
      </c>
      <c r="J46" s="163" t="s">
        <v>53</v>
      </c>
      <c r="K46" s="212" t="s">
        <v>130</v>
      </c>
      <c r="L46" s="199"/>
      <c r="M46" s="200"/>
      <c r="N46" s="210" t="s">
        <v>463</v>
      </c>
      <c r="O46" s="199"/>
      <c r="P46" s="200"/>
    </row>
    <row r="47" spans="1:16" ht="13.5" thickBot="1" x14ac:dyDescent="0.25">
      <c r="A47" s="221" t="s">
        <v>129</v>
      </c>
      <c r="B47" s="214"/>
      <c r="C47" s="215"/>
      <c r="E47" s="221" t="s">
        <v>111</v>
      </c>
      <c r="F47" s="214"/>
      <c r="G47" s="215"/>
      <c r="H47" s="166" t="s">
        <v>129</v>
      </c>
      <c r="I47" s="166" t="s">
        <v>464</v>
      </c>
      <c r="J47" s="167" t="s">
        <v>177</v>
      </c>
      <c r="K47" s="222" t="s">
        <v>130</v>
      </c>
      <c r="L47" s="214"/>
      <c r="M47" s="215"/>
      <c r="N47" s="221" t="s">
        <v>465</v>
      </c>
      <c r="O47" s="214"/>
      <c r="P47" s="215"/>
    </row>
    <row r="48" spans="1:16" ht="13.5" thickTop="1" x14ac:dyDescent="0.2">
      <c r="A48" s="210" t="s">
        <v>111</v>
      </c>
      <c r="B48" s="199"/>
      <c r="C48" s="200"/>
      <c r="E48" s="210" t="s">
        <v>111</v>
      </c>
      <c r="F48" s="199"/>
      <c r="G48" s="200"/>
      <c r="H48" s="160" t="s">
        <v>111</v>
      </c>
      <c r="I48" s="160" t="s">
        <v>466</v>
      </c>
      <c r="J48" s="163" t="s">
        <v>178</v>
      </c>
      <c r="K48" s="212" t="s">
        <v>130</v>
      </c>
      <c r="L48" s="199"/>
      <c r="M48" s="200"/>
      <c r="N48" s="210" t="s">
        <v>467</v>
      </c>
      <c r="O48" s="199"/>
      <c r="P48" s="200"/>
    </row>
    <row r="49" spans="1:16" x14ac:dyDescent="0.2">
      <c r="A49" s="219" t="s">
        <v>106</v>
      </c>
      <c r="B49" s="199"/>
      <c r="C49" s="199"/>
      <c r="E49" s="220" t="s">
        <v>106</v>
      </c>
      <c r="F49" s="199"/>
      <c r="G49" s="199"/>
      <c r="H49" s="168" t="s">
        <v>106</v>
      </c>
      <c r="I49" s="168" t="s">
        <v>468</v>
      </c>
      <c r="J49" s="160" t="s">
        <v>180</v>
      </c>
      <c r="K49" s="207" t="s">
        <v>106</v>
      </c>
      <c r="L49" s="199"/>
      <c r="M49" s="200"/>
      <c r="N49" s="210" t="s">
        <v>468</v>
      </c>
      <c r="O49" s="199"/>
      <c r="P49" s="200"/>
    </row>
    <row r="50" spans="1:16" ht="15.95" customHeight="1" x14ac:dyDescent="0.2"/>
    <row r="51" spans="1:16" ht="19.7" customHeight="1" x14ac:dyDescent="0.2">
      <c r="B51" s="217"/>
      <c r="C51" s="195"/>
    </row>
    <row r="52" spans="1:16" ht="0.6" customHeight="1" x14ac:dyDescent="0.2"/>
    <row r="53" spans="1:16" ht="19.7" customHeight="1" x14ac:dyDescent="0.2">
      <c r="C53" s="218"/>
      <c r="D53" s="195"/>
      <c r="E53" s="195"/>
      <c r="F53" s="195"/>
      <c r="G53" s="195"/>
      <c r="H53" s="195"/>
      <c r="I53" s="195"/>
      <c r="J53" s="195"/>
      <c r="K53" s="195"/>
      <c r="L53" s="195"/>
    </row>
    <row r="54" spans="1:16" ht="19.7" customHeight="1" x14ac:dyDescent="0.2">
      <c r="B54" s="217"/>
      <c r="C54" s="195"/>
    </row>
    <row r="55" spans="1:16" ht="0.6" customHeight="1" x14ac:dyDescent="0.2"/>
    <row r="56" spans="1:16" ht="19.7" customHeight="1" x14ac:dyDescent="0.2">
      <c r="C56" s="218"/>
      <c r="D56" s="195"/>
      <c r="E56" s="195"/>
      <c r="F56" s="195"/>
      <c r="G56" s="195"/>
      <c r="H56" s="195"/>
      <c r="I56" s="195"/>
      <c r="J56" s="195"/>
      <c r="K56" s="195"/>
      <c r="L56" s="195"/>
    </row>
  </sheetData>
  <mergeCells count="191">
    <mergeCell ref="B54:C54"/>
    <mergeCell ref="C56:L56"/>
    <mergeCell ref="A49:C49"/>
    <mergeCell ref="E49:G49"/>
    <mergeCell ref="K49:M49"/>
    <mergeCell ref="N49:P49"/>
    <mergeCell ref="B51:C51"/>
    <mergeCell ref="C53:L53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6:C6"/>
    <mergeCell ref="E6:G6"/>
    <mergeCell ref="K6:M6"/>
    <mergeCell ref="N6:P6"/>
    <mergeCell ref="A9:C9"/>
    <mergeCell ref="E9:G9"/>
    <mergeCell ref="K9:M9"/>
    <mergeCell ref="N9:P9"/>
    <mergeCell ref="A10:C10"/>
    <mergeCell ref="E10:G10"/>
    <mergeCell ref="K10:M10"/>
    <mergeCell ref="N10:P10"/>
    <mergeCell ref="A7:C7"/>
    <mergeCell ref="E7:G7"/>
    <mergeCell ref="K7:M7"/>
    <mergeCell ref="N7:P7"/>
    <mergeCell ref="A8:C8"/>
    <mergeCell ref="E8:G8"/>
    <mergeCell ref="K8:M8"/>
    <mergeCell ref="N8:P8"/>
    <mergeCell ref="A1:E1"/>
    <mergeCell ref="G1:K1"/>
    <mergeCell ref="G2:K2"/>
    <mergeCell ref="G3:K3"/>
    <mergeCell ref="A4:I4"/>
    <mergeCell ref="K4:M4"/>
    <mergeCell ref="N4:P4"/>
    <mergeCell ref="A5:C5"/>
    <mergeCell ref="E5:G5"/>
    <mergeCell ref="K5:M5"/>
    <mergeCell ref="N5:P5"/>
  </mergeCells>
  <pageMargins left="0.19685039370078741" right="0.19685039370078741" top="0.27559055118110237" bottom="0.15748031496062992" header="0.31496062992125984" footer="0.15748031496062992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workbookViewId="0">
      <pane ySplit="7" topLeftCell="A14" activePane="bottomLeft" state="frozen"/>
      <selection pane="bottomLeft" activeCell="E29" sqref="E29:G29"/>
    </sheetView>
  </sheetViews>
  <sheetFormatPr defaultRowHeight="14.25" x14ac:dyDescent="0.3"/>
  <cols>
    <col min="1" max="1" width="45.875" style="147" customWidth="1"/>
    <col min="2" max="2" width="1.75" style="147" customWidth="1"/>
    <col min="3" max="3" width="11.125" style="147" customWidth="1"/>
    <col min="4" max="4" width="15.875" style="147" customWidth="1"/>
    <col min="5" max="5" width="4.375" style="147" customWidth="1"/>
    <col min="6" max="6" width="13.875" style="147" customWidth="1"/>
    <col min="7" max="7" width="0.5" style="147" customWidth="1"/>
    <col min="8" max="16384" width="9" style="147"/>
  </cols>
  <sheetData>
    <row r="1" spans="1:7" ht="11.25" customHeight="1" x14ac:dyDescent="0.3"/>
    <row r="2" spans="1:7" ht="17.25" customHeight="1" x14ac:dyDescent="0.3">
      <c r="A2" s="223" t="s">
        <v>0</v>
      </c>
      <c r="B2" s="224"/>
      <c r="C2" s="224"/>
      <c r="D2" s="224"/>
      <c r="E2" s="224"/>
      <c r="F2" s="224"/>
    </row>
    <row r="3" spans="1:7" ht="17.25" customHeight="1" x14ac:dyDescent="0.3">
      <c r="A3" s="225" t="s">
        <v>1</v>
      </c>
      <c r="B3" s="224"/>
      <c r="C3" s="224"/>
      <c r="D3" s="224"/>
      <c r="E3" s="224"/>
      <c r="F3" s="224"/>
    </row>
    <row r="4" spans="1:7" ht="0.2" customHeight="1" x14ac:dyDescent="0.3"/>
    <row r="5" spans="1:7" ht="17.25" customHeight="1" x14ac:dyDescent="0.3">
      <c r="A5" s="225" t="s">
        <v>2</v>
      </c>
      <c r="B5" s="224"/>
      <c r="C5" s="224"/>
      <c r="D5" s="224"/>
      <c r="E5" s="224"/>
      <c r="F5" s="224"/>
    </row>
    <row r="6" spans="1:7" ht="1.5" customHeight="1" x14ac:dyDescent="0.3"/>
    <row r="7" spans="1:7" ht="18" customHeight="1" x14ac:dyDescent="0.3">
      <c r="A7" s="225" t="s">
        <v>411</v>
      </c>
      <c r="B7" s="224"/>
      <c r="C7" s="224"/>
      <c r="D7" s="224"/>
      <c r="E7" s="224"/>
      <c r="F7" s="224"/>
    </row>
    <row r="8" spans="1:7" ht="18.75" customHeight="1" x14ac:dyDescent="0.3">
      <c r="A8" s="226" t="s">
        <v>4</v>
      </c>
      <c r="B8" s="227"/>
      <c r="C8" s="148" t="s">
        <v>5</v>
      </c>
      <c r="D8" s="148" t="s">
        <v>6</v>
      </c>
      <c r="E8" s="226" t="s">
        <v>7</v>
      </c>
      <c r="F8" s="228"/>
      <c r="G8" s="227"/>
    </row>
    <row r="9" spans="1:7" ht="18.75" customHeight="1" x14ac:dyDescent="0.3">
      <c r="A9" s="229" t="s">
        <v>8</v>
      </c>
      <c r="B9" s="227"/>
      <c r="C9" s="149" t="s">
        <v>9</v>
      </c>
      <c r="D9" s="150">
        <v>23831995.989999998</v>
      </c>
      <c r="E9" s="230">
        <v>0</v>
      </c>
      <c r="F9" s="228"/>
      <c r="G9" s="227"/>
    </row>
    <row r="10" spans="1:7" ht="18.75" customHeight="1" x14ac:dyDescent="0.3">
      <c r="A10" s="229" t="s">
        <v>10</v>
      </c>
      <c r="B10" s="227"/>
      <c r="C10" s="149" t="s">
        <v>9</v>
      </c>
      <c r="D10" s="150">
        <v>725237.86</v>
      </c>
      <c r="E10" s="230">
        <v>0</v>
      </c>
      <c r="F10" s="228"/>
      <c r="G10" s="227"/>
    </row>
    <row r="11" spans="1:7" ht="18.75" customHeight="1" x14ac:dyDescent="0.3">
      <c r="A11" s="229" t="s">
        <v>11</v>
      </c>
      <c r="B11" s="227"/>
      <c r="C11" s="149" t="s">
        <v>9</v>
      </c>
      <c r="D11" s="150">
        <v>1601713.65</v>
      </c>
      <c r="E11" s="230">
        <v>0</v>
      </c>
      <c r="F11" s="228"/>
      <c r="G11" s="227"/>
    </row>
    <row r="12" spans="1:7" ht="18.75" customHeight="1" x14ac:dyDescent="0.3">
      <c r="A12" s="229" t="s">
        <v>12</v>
      </c>
      <c r="B12" s="227"/>
      <c r="C12" s="149" t="s">
        <v>9</v>
      </c>
      <c r="D12" s="150">
        <v>4369295.28</v>
      </c>
      <c r="E12" s="230">
        <v>0</v>
      </c>
      <c r="F12" s="228"/>
      <c r="G12" s="227"/>
    </row>
    <row r="13" spans="1:7" ht="18.75" customHeight="1" x14ac:dyDescent="0.3">
      <c r="A13" s="229" t="s">
        <v>13</v>
      </c>
      <c r="B13" s="227"/>
      <c r="C13" s="149" t="s">
        <v>14</v>
      </c>
      <c r="D13" s="150">
        <v>2024500</v>
      </c>
      <c r="E13" s="230">
        <v>0</v>
      </c>
      <c r="F13" s="228"/>
      <c r="G13" s="227"/>
    </row>
    <row r="14" spans="1:7" ht="18.75" customHeight="1" x14ac:dyDescent="0.3">
      <c r="A14" s="229" t="s">
        <v>15</v>
      </c>
      <c r="B14" s="227"/>
      <c r="C14" s="149" t="s">
        <v>16</v>
      </c>
      <c r="D14" s="150">
        <v>318000</v>
      </c>
      <c r="E14" s="230">
        <v>0</v>
      </c>
      <c r="F14" s="228"/>
      <c r="G14" s="227"/>
    </row>
    <row r="15" spans="1:7" ht="18.75" customHeight="1" x14ac:dyDescent="0.3">
      <c r="A15" s="229" t="s">
        <v>17</v>
      </c>
      <c r="B15" s="227"/>
      <c r="C15" s="149" t="s">
        <v>18</v>
      </c>
      <c r="D15" s="150">
        <v>0</v>
      </c>
      <c r="E15" s="230">
        <v>3445500</v>
      </c>
      <c r="F15" s="228"/>
      <c r="G15" s="227"/>
    </row>
    <row r="16" spans="1:7" ht="18.75" customHeight="1" x14ac:dyDescent="0.3">
      <c r="A16" s="229" t="s">
        <v>19</v>
      </c>
      <c r="B16" s="227"/>
      <c r="C16" s="149" t="s">
        <v>20</v>
      </c>
      <c r="D16" s="150">
        <v>0</v>
      </c>
      <c r="E16" s="230">
        <v>10360.49</v>
      </c>
      <c r="F16" s="228"/>
      <c r="G16" s="227"/>
    </row>
    <row r="17" spans="1:7" ht="18.75" customHeight="1" x14ac:dyDescent="0.3">
      <c r="A17" s="229" t="s">
        <v>21</v>
      </c>
      <c r="B17" s="227"/>
      <c r="C17" s="149" t="s">
        <v>22</v>
      </c>
      <c r="D17" s="150">
        <v>0</v>
      </c>
      <c r="E17" s="230">
        <v>2612.4899999999998</v>
      </c>
      <c r="F17" s="228"/>
      <c r="G17" s="227"/>
    </row>
    <row r="18" spans="1:7" ht="18.75" customHeight="1" x14ac:dyDescent="0.3">
      <c r="A18" s="229" t="s">
        <v>23</v>
      </c>
      <c r="B18" s="227"/>
      <c r="C18" s="149" t="s">
        <v>24</v>
      </c>
      <c r="D18" s="150">
        <v>0</v>
      </c>
      <c r="E18" s="230">
        <v>535135</v>
      </c>
      <c r="F18" s="228"/>
      <c r="G18" s="227"/>
    </row>
    <row r="19" spans="1:7" ht="18.75" customHeight="1" x14ac:dyDescent="0.3">
      <c r="A19" s="229" t="s">
        <v>25</v>
      </c>
      <c r="B19" s="227"/>
      <c r="C19" s="149" t="s">
        <v>26</v>
      </c>
      <c r="D19" s="150">
        <v>0</v>
      </c>
      <c r="E19" s="230">
        <v>7626</v>
      </c>
      <c r="F19" s="228"/>
      <c r="G19" s="227"/>
    </row>
    <row r="20" spans="1:7" ht="18.75" customHeight="1" x14ac:dyDescent="0.3">
      <c r="A20" s="229" t="s">
        <v>27</v>
      </c>
      <c r="B20" s="227"/>
      <c r="C20" s="149" t="s">
        <v>28</v>
      </c>
      <c r="D20" s="150">
        <v>0</v>
      </c>
      <c r="E20" s="230">
        <v>6800</v>
      </c>
      <c r="F20" s="228"/>
      <c r="G20" s="227"/>
    </row>
    <row r="21" spans="1:7" ht="18.75" customHeight="1" x14ac:dyDescent="0.3">
      <c r="A21" s="229" t="s">
        <v>29</v>
      </c>
      <c r="B21" s="227"/>
      <c r="C21" s="149" t="s">
        <v>30</v>
      </c>
      <c r="D21" s="150">
        <v>0</v>
      </c>
      <c r="E21" s="230">
        <v>1043237.86</v>
      </c>
      <c r="F21" s="228"/>
      <c r="G21" s="227"/>
    </row>
    <row r="22" spans="1:7" ht="18.75" customHeight="1" x14ac:dyDescent="0.3">
      <c r="A22" s="229" t="s">
        <v>31</v>
      </c>
      <c r="B22" s="227"/>
      <c r="C22" s="149" t="s">
        <v>32</v>
      </c>
      <c r="D22" s="150">
        <v>0</v>
      </c>
      <c r="E22" s="230">
        <v>9259291.2599999998</v>
      </c>
      <c r="F22" s="228"/>
      <c r="G22" s="227"/>
    </row>
    <row r="23" spans="1:7" ht="18.75" customHeight="1" x14ac:dyDescent="0.3">
      <c r="A23" s="229" t="s">
        <v>33</v>
      </c>
      <c r="B23" s="227"/>
      <c r="C23" s="149" t="s">
        <v>34</v>
      </c>
      <c r="D23" s="150">
        <v>0</v>
      </c>
      <c r="E23" s="230">
        <v>12783287.789999999</v>
      </c>
      <c r="F23" s="228"/>
      <c r="G23" s="227"/>
    </row>
    <row r="24" spans="1:7" ht="18.75" customHeight="1" x14ac:dyDescent="0.3">
      <c r="A24" s="229" t="s">
        <v>320</v>
      </c>
      <c r="B24" s="227"/>
      <c r="C24" s="149" t="s">
        <v>469</v>
      </c>
      <c r="D24" s="150">
        <v>0</v>
      </c>
      <c r="E24" s="230">
        <v>29.1</v>
      </c>
      <c r="F24" s="228"/>
      <c r="G24" s="227"/>
    </row>
    <row r="25" spans="1:7" ht="18.75" customHeight="1" x14ac:dyDescent="0.3">
      <c r="A25" s="229" t="s">
        <v>35</v>
      </c>
      <c r="B25" s="227"/>
      <c r="C25" s="149" t="s">
        <v>36</v>
      </c>
      <c r="D25" s="150">
        <v>0</v>
      </c>
      <c r="E25" s="230">
        <v>130</v>
      </c>
      <c r="F25" s="228"/>
      <c r="G25" s="227"/>
    </row>
    <row r="26" spans="1:7" ht="18.75" customHeight="1" x14ac:dyDescent="0.3">
      <c r="A26" s="229" t="s">
        <v>334</v>
      </c>
      <c r="B26" s="227"/>
      <c r="C26" s="149" t="s">
        <v>470</v>
      </c>
      <c r="D26" s="150">
        <v>0</v>
      </c>
      <c r="E26" s="230">
        <v>100</v>
      </c>
      <c r="F26" s="228"/>
      <c r="G26" s="227"/>
    </row>
    <row r="27" spans="1:7" ht="18.75" customHeight="1" x14ac:dyDescent="0.3">
      <c r="A27" s="229" t="s">
        <v>471</v>
      </c>
      <c r="B27" s="227"/>
      <c r="C27" s="149" t="s">
        <v>472</v>
      </c>
      <c r="D27" s="150">
        <v>0</v>
      </c>
      <c r="E27" s="230">
        <v>49887.63</v>
      </c>
      <c r="F27" s="228"/>
      <c r="G27" s="227"/>
    </row>
    <row r="28" spans="1:7" ht="18.75" customHeight="1" x14ac:dyDescent="0.3">
      <c r="A28" s="229" t="s">
        <v>473</v>
      </c>
      <c r="B28" s="227"/>
      <c r="C28" s="149" t="s">
        <v>474</v>
      </c>
      <c r="D28" s="150">
        <v>0</v>
      </c>
      <c r="E28" s="230">
        <v>1341392.78</v>
      </c>
      <c r="F28" s="228"/>
      <c r="G28" s="227"/>
    </row>
    <row r="29" spans="1:7" ht="18.75" customHeight="1" x14ac:dyDescent="0.3">
      <c r="A29" s="229" t="s">
        <v>340</v>
      </c>
      <c r="B29" s="227"/>
      <c r="C29" s="149" t="s">
        <v>475</v>
      </c>
      <c r="D29" s="150">
        <v>0</v>
      </c>
      <c r="E29" s="230">
        <v>369376.24</v>
      </c>
      <c r="F29" s="228"/>
      <c r="G29" s="227"/>
    </row>
    <row r="30" spans="1:7" ht="18.75" customHeight="1" x14ac:dyDescent="0.3">
      <c r="A30" s="229" t="s">
        <v>343</v>
      </c>
      <c r="B30" s="227"/>
      <c r="C30" s="149" t="s">
        <v>476</v>
      </c>
      <c r="D30" s="150">
        <v>0</v>
      </c>
      <c r="E30" s="230">
        <v>765113.62</v>
      </c>
      <c r="F30" s="228"/>
      <c r="G30" s="227"/>
    </row>
    <row r="31" spans="1:7" ht="18.75" customHeight="1" x14ac:dyDescent="0.3">
      <c r="A31" s="229" t="s">
        <v>344</v>
      </c>
      <c r="B31" s="227"/>
      <c r="C31" s="149" t="s">
        <v>477</v>
      </c>
      <c r="D31" s="150">
        <v>0</v>
      </c>
      <c r="E31" s="230">
        <v>6</v>
      </c>
      <c r="F31" s="228"/>
      <c r="G31" s="227"/>
    </row>
    <row r="32" spans="1:7" ht="18.75" customHeight="1" x14ac:dyDescent="0.3">
      <c r="A32" s="229" t="s">
        <v>345</v>
      </c>
      <c r="B32" s="227"/>
      <c r="C32" s="149" t="s">
        <v>478</v>
      </c>
      <c r="D32" s="150">
        <v>0</v>
      </c>
      <c r="E32" s="230">
        <v>1218770.08</v>
      </c>
      <c r="F32" s="228"/>
      <c r="G32" s="227"/>
    </row>
    <row r="33" spans="1:7" ht="18.75" customHeight="1" x14ac:dyDescent="0.3">
      <c r="A33" s="229" t="s">
        <v>479</v>
      </c>
      <c r="B33" s="227"/>
      <c r="C33" s="149" t="s">
        <v>480</v>
      </c>
      <c r="D33" s="150">
        <v>0</v>
      </c>
      <c r="E33" s="230">
        <v>8957.1299999999992</v>
      </c>
      <c r="F33" s="228"/>
      <c r="G33" s="227"/>
    </row>
    <row r="34" spans="1:7" ht="18.75" customHeight="1" x14ac:dyDescent="0.3">
      <c r="A34" s="229" t="s">
        <v>37</v>
      </c>
      <c r="B34" s="227"/>
      <c r="C34" s="149" t="s">
        <v>38</v>
      </c>
      <c r="D34" s="150">
        <v>0</v>
      </c>
      <c r="E34" s="230">
        <v>105595</v>
      </c>
      <c r="F34" s="228"/>
      <c r="G34" s="227"/>
    </row>
    <row r="35" spans="1:7" ht="18.75" customHeight="1" x14ac:dyDescent="0.3">
      <c r="A35" s="229" t="s">
        <v>481</v>
      </c>
      <c r="B35" s="227"/>
      <c r="C35" s="149" t="s">
        <v>482</v>
      </c>
      <c r="D35" s="150">
        <v>0</v>
      </c>
      <c r="E35" s="230">
        <v>6235390</v>
      </c>
      <c r="F35" s="228"/>
      <c r="G35" s="227"/>
    </row>
    <row r="36" spans="1:7" ht="18.75" customHeight="1" x14ac:dyDescent="0.3">
      <c r="A36" s="229" t="s">
        <v>39</v>
      </c>
      <c r="B36" s="227"/>
      <c r="C36" s="149" t="s">
        <v>40</v>
      </c>
      <c r="D36" s="150">
        <v>2275863</v>
      </c>
      <c r="E36" s="230">
        <v>0</v>
      </c>
      <c r="F36" s="228"/>
      <c r="G36" s="227"/>
    </row>
    <row r="37" spans="1:7" ht="18.75" customHeight="1" x14ac:dyDescent="0.3">
      <c r="A37" s="229" t="s">
        <v>41</v>
      </c>
      <c r="B37" s="227"/>
      <c r="C37" s="149" t="s">
        <v>42</v>
      </c>
      <c r="D37" s="150">
        <v>428520</v>
      </c>
      <c r="E37" s="230">
        <v>0</v>
      </c>
      <c r="F37" s="228"/>
      <c r="G37" s="227"/>
    </row>
    <row r="38" spans="1:7" ht="18.75" customHeight="1" x14ac:dyDescent="0.3">
      <c r="A38" s="229" t="s">
        <v>43</v>
      </c>
      <c r="B38" s="227"/>
      <c r="C38" s="149" t="s">
        <v>44</v>
      </c>
      <c r="D38" s="150">
        <v>984690</v>
      </c>
      <c r="E38" s="230">
        <v>0</v>
      </c>
      <c r="F38" s="228"/>
      <c r="G38" s="227"/>
    </row>
    <row r="39" spans="1:7" ht="18.75" customHeight="1" x14ac:dyDescent="0.3">
      <c r="A39" s="229" t="s">
        <v>45</v>
      </c>
      <c r="B39" s="227"/>
      <c r="C39" s="149" t="s">
        <v>46</v>
      </c>
      <c r="D39" s="150">
        <v>24550</v>
      </c>
      <c r="E39" s="230">
        <v>0</v>
      </c>
      <c r="F39" s="228"/>
      <c r="G39" s="227"/>
    </row>
    <row r="40" spans="1:7" ht="18.75" customHeight="1" x14ac:dyDescent="0.3">
      <c r="A40" s="229" t="s">
        <v>47</v>
      </c>
      <c r="B40" s="227"/>
      <c r="C40" s="149" t="s">
        <v>48</v>
      </c>
      <c r="D40" s="150">
        <v>115044.04</v>
      </c>
      <c r="E40" s="230">
        <v>0</v>
      </c>
      <c r="F40" s="228"/>
      <c r="G40" s="227"/>
    </row>
    <row r="41" spans="1:7" ht="18.75" customHeight="1" x14ac:dyDescent="0.3">
      <c r="A41" s="229" t="s">
        <v>155</v>
      </c>
      <c r="B41" s="227"/>
      <c r="C41" s="149" t="s">
        <v>483</v>
      </c>
      <c r="D41" s="150">
        <v>38160</v>
      </c>
      <c r="E41" s="230">
        <v>0</v>
      </c>
      <c r="F41" s="228"/>
      <c r="G41" s="227"/>
    </row>
    <row r="42" spans="1:7" ht="18.75" customHeight="1" x14ac:dyDescent="0.3">
      <c r="A42" s="229" t="s">
        <v>49</v>
      </c>
      <c r="B42" s="227"/>
      <c r="C42" s="149" t="s">
        <v>50</v>
      </c>
      <c r="D42" s="150">
        <v>47028.65</v>
      </c>
      <c r="E42" s="230">
        <v>0</v>
      </c>
      <c r="F42" s="228"/>
      <c r="G42" s="227"/>
    </row>
    <row r="43" spans="1:7" ht="18.75" customHeight="1" x14ac:dyDescent="0.3">
      <c r="A43" s="229" t="s">
        <v>51</v>
      </c>
      <c r="B43" s="227"/>
      <c r="C43" s="149" t="s">
        <v>52</v>
      </c>
      <c r="D43" s="150">
        <v>404000</v>
      </c>
      <c r="E43" s="230">
        <v>0</v>
      </c>
      <c r="F43" s="228"/>
      <c r="G43" s="227"/>
    </row>
    <row r="44" spans="1:7" ht="18.75" customHeight="1" x14ac:dyDescent="0.3">
      <c r="A44" s="231" t="s">
        <v>53</v>
      </c>
      <c r="B44" s="232"/>
      <c r="C44" s="233"/>
      <c r="D44" s="151">
        <v>37188598.469999999</v>
      </c>
      <c r="E44" s="234">
        <v>37188598.469999999</v>
      </c>
      <c r="F44" s="228"/>
      <c r="G44" s="227"/>
    </row>
    <row r="45" spans="1:7" ht="21" hidden="1" customHeight="1" x14ac:dyDescent="0.3"/>
  </sheetData>
  <mergeCells count="78">
    <mergeCell ref="A42:B42"/>
    <mergeCell ref="E42:G42"/>
    <mergeCell ref="A43:B43"/>
    <mergeCell ref="E43:G43"/>
    <mergeCell ref="A44:C44"/>
    <mergeCell ref="E44:G44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15:B15"/>
    <mergeCell ref="E15:G15"/>
    <mergeCell ref="A16:B16"/>
    <mergeCell ref="E16:G16"/>
    <mergeCell ref="A17:B17"/>
    <mergeCell ref="E17:G17"/>
    <mergeCell ref="A12:B12"/>
    <mergeCell ref="E12:G12"/>
    <mergeCell ref="A13:B13"/>
    <mergeCell ref="E13:G13"/>
    <mergeCell ref="A14:B14"/>
    <mergeCell ref="E14:G14"/>
    <mergeCell ref="A9:B9"/>
    <mergeCell ref="E9:G9"/>
    <mergeCell ref="A10:B10"/>
    <mergeCell ref="E10:G10"/>
    <mergeCell ref="A11:B11"/>
    <mergeCell ref="E11:G11"/>
    <mergeCell ref="A2:F2"/>
    <mergeCell ref="A3:F3"/>
    <mergeCell ref="A5:F5"/>
    <mergeCell ref="A7:F7"/>
    <mergeCell ref="A8:B8"/>
    <mergeCell ref="E8:G8"/>
  </mergeCells>
  <pageMargins left="0.15748031496062992" right="0.15748031496062992" top="0.15748031496062992" bottom="0.15748031496062992" header="0.27559055118110237" footer="0.27559055118110237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76"/>
  <sheetViews>
    <sheetView topLeftCell="A64" workbookViewId="0">
      <pane xSplit="6" topLeftCell="Q1" activePane="topRight" state="frozen"/>
      <selection pane="topRight" activeCell="E46" sqref="E46"/>
    </sheetView>
  </sheetViews>
  <sheetFormatPr defaultRowHeight="21" x14ac:dyDescent="0.55000000000000004"/>
  <cols>
    <col min="1" max="1" width="3.375" style="95" customWidth="1"/>
    <col min="2" max="2" width="44.125" style="96" customWidth="1"/>
    <col min="3" max="3" width="9" style="97"/>
    <col min="4" max="6" width="11.875" style="96" customWidth="1"/>
    <col min="7" max="7" width="12.375" style="59" customWidth="1"/>
    <col min="8" max="17" width="9" style="59"/>
    <col min="18" max="18" width="9.875" style="59" bestFit="1" customWidth="1"/>
    <col min="19" max="19" width="9" style="59"/>
    <col min="20" max="20" width="10.625" style="60" customWidth="1"/>
    <col min="21" max="21" width="11.875" style="96" customWidth="1"/>
    <col min="22" max="22" width="11" style="59" customWidth="1"/>
    <col min="23" max="23" width="10.5" style="59" customWidth="1"/>
    <col min="24" max="53" width="9" style="59"/>
    <col min="54" max="16384" width="9" style="96"/>
  </cols>
  <sheetData>
    <row r="1" spans="1:22" s="59" customFormat="1" x14ac:dyDescent="0.55000000000000004">
      <c r="A1" s="235" t="s">
        <v>0</v>
      </c>
      <c r="B1" s="235"/>
      <c r="C1" s="235"/>
      <c r="D1" s="235"/>
      <c r="E1" s="235"/>
      <c r="F1" s="235"/>
      <c r="T1" s="60"/>
    </row>
    <row r="2" spans="1:22" s="59" customFormat="1" x14ac:dyDescent="0.55000000000000004">
      <c r="A2" s="235" t="s">
        <v>394</v>
      </c>
      <c r="B2" s="235"/>
      <c r="C2" s="235"/>
      <c r="D2" s="235"/>
      <c r="E2" s="235"/>
      <c r="F2" s="235"/>
      <c r="T2" s="60"/>
    </row>
    <row r="3" spans="1:22" s="59" customFormat="1" x14ac:dyDescent="0.55000000000000004">
      <c r="A3" s="236" t="s">
        <v>411</v>
      </c>
      <c r="B3" s="236"/>
      <c r="C3" s="236"/>
      <c r="D3" s="236"/>
      <c r="E3" s="236"/>
      <c r="F3" s="236"/>
      <c r="T3" s="60"/>
    </row>
    <row r="4" spans="1:22" s="59" customFormat="1" x14ac:dyDescent="0.55000000000000004">
      <c r="A4" s="61"/>
      <c r="B4" s="62"/>
      <c r="C4" s="62"/>
      <c r="D4" s="62"/>
      <c r="E4" s="62"/>
      <c r="F4" s="62"/>
      <c r="T4" s="60"/>
      <c r="U4" s="118"/>
    </row>
    <row r="5" spans="1:22" s="59" customFormat="1" x14ac:dyDescent="0.55000000000000004">
      <c r="A5" s="63"/>
      <c r="B5" s="237" t="s">
        <v>4</v>
      </c>
      <c r="C5" s="238" t="s">
        <v>5</v>
      </c>
      <c r="D5" s="238" t="s">
        <v>311</v>
      </c>
      <c r="E5" s="64" t="s">
        <v>312</v>
      </c>
      <c r="F5" s="64" t="s">
        <v>100</v>
      </c>
      <c r="T5" s="60"/>
      <c r="U5" s="64" t="s">
        <v>100</v>
      </c>
    </row>
    <row r="6" spans="1:22" s="59" customFormat="1" x14ac:dyDescent="0.55000000000000004">
      <c r="A6" s="65"/>
      <c r="B6" s="237"/>
      <c r="C6" s="239"/>
      <c r="D6" s="239"/>
      <c r="E6" s="105" t="s">
        <v>388</v>
      </c>
      <c r="F6" s="105" t="s">
        <v>388</v>
      </c>
      <c r="T6" s="60"/>
      <c r="U6" s="105" t="s">
        <v>388</v>
      </c>
    </row>
    <row r="7" spans="1:22" s="59" customFormat="1" x14ac:dyDescent="0.55000000000000004">
      <c r="A7" s="67" t="s">
        <v>314</v>
      </c>
      <c r="B7" s="68"/>
      <c r="C7" s="69"/>
      <c r="D7" s="70"/>
      <c r="E7" s="66"/>
      <c r="F7" s="66"/>
      <c r="T7" s="60"/>
      <c r="U7" s="66"/>
    </row>
    <row r="8" spans="1:22" s="59" customFormat="1" x14ac:dyDescent="0.55000000000000004">
      <c r="A8" s="71" t="s">
        <v>112</v>
      </c>
      <c r="B8" s="68"/>
      <c r="C8" s="72"/>
      <c r="D8" s="73"/>
      <c r="E8" s="74"/>
      <c r="F8" s="74"/>
      <c r="T8" s="60"/>
      <c r="U8" s="74"/>
    </row>
    <row r="9" spans="1:22" s="59" customFormat="1" x14ac:dyDescent="0.55000000000000004">
      <c r="A9" s="75"/>
      <c r="B9" s="68" t="s">
        <v>315</v>
      </c>
      <c r="C9" s="72">
        <v>411001</v>
      </c>
      <c r="D9" s="76">
        <v>100000</v>
      </c>
      <c r="E9" s="77"/>
      <c r="F9" s="77"/>
      <c r="T9" s="60">
        <f t="shared" ref="T9:T36" si="0">SUM(G9:S9)</f>
        <v>0</v>
      </c>
      <c r="U9" s="77"/>
      <c r="V9" s="59">
        <f t="shared" ref="V9:V12" si="1">SUM(T9:U9)</f>
        <v>0</v>
      </c>
    </row>
    <row r="10" spans="1:22" s="59" customFormat="1" x14ac:dyDescent="0.55000000000000004">
      <c r="A10" s="75"/>
      <c r="B10" s="68" t="s">
        <v>316</v>
      </c>
      <c r="C10" s="72">
        <v>411002</v>
      </c>
      <c r="D10" s="76">
        <v>40000</v>
      </c>
      <c r="E10" s="77"/>
      <c r="F10" s="77"/>
      <c r="T10" s="60">
        <f t="shared" si="0"/>
        <v>0</v>
      </c>
      <c r="U10" s="77"/>
      <c r="V10" s="59">
        <f t="shared" si="1"/>
        <v>0</v>
      </c>
    </row>
    <row r="11" spans="1:22" s="59" customFormat="1" x14ac:dyDescent="0.55000000000000004">
      <c r="A11" s="75"/>
      <c r="B11" s="68" t="s">
        <v>317</v>
      </c>
      <c r="C11" s="72">
        <v>411003</v>
      </c>
      <c r="D11" s="76">
        <v>10000</v>
      </c>
      <c r="E11" s="77"/>
      <c r="F11" s="77"/>
      <c r="T11" s="60">
        <f t="shared" si="0"/>
        <v>0</v>
      </c>
      <c r="U11" s="77"/>
      <c r="V11" s="59">
        <f t="shared" si="1"/>
        <v>0</v>
      </c>
    </row>
    <row r="12" spans="1:22" s="59" customFormat="1" x14ac:dyDescent="0.55000000000000004">
      <c r="A12" s="75"/>
      <c r="B12" s="68" t="s">
        <v>318</v>
      </c>
      <c r="C12" s="72"/>
      <c r="D12" s="76">
        <v>500</v>
      </c>
      <c r="E12" s="77"/>
      <c r="F12" s="77"/>
      <c r="T12" s="60">
        <f t="shared" si="0"/>
        <v>0</v>
      </c>
      <c r="U12" s="77"/>
      <c r="V12" s="59">
        <f t="shared" si="1"/>
        <v>0</v>
      </c>
    </row>
    <row r="13" spans="1:22" s="59" customFormat="1" x14ac:dyDescent="0.55000000000000004">
      <c r="A13" s="75"/>
      <c r="B13" s="78" t="s">
        <v>53</v>
      </c>
      <c r="C13" s="72"/>
      <c r="D13" s="79">
        <f>SUM(D9:D12)</f>
        <v>150500</v>
      </c>
      <c r="E13" s="80">
        <f>SUM(E9:E12)</f>
        <v>0</v>
      </c>
      <c r="F13" s="80">
        <f>SUM(F8:F12)</f>
        <v>0</v>
      </c>
      <c r="T13" s="60">
        <f t="shared" si="0"/>
        <v>0</v>
      </c>
      <c r="U13" s="80">
        <f>SUM(U8:U12)</f>
        <v>0</v>
      </c>
      <c r="V13" s="59">
        <f>SUM(V9:V12)</f>
        <v>0</v>
      </c>
    </row>
    <row r="14" spans="1:22" s="59" customFormat="1" x14ac:dyDescent="0.55000000000000004">
      <c r="A14" s="71" t="s">
        <v>319</v>
      </c>
      <c r="B14" s="68"/>
      <c r="C14" s="72"/>
      <c r="D14" s="73"/>
      <c r="E14" s="81"/>
      <c r="F14" s="81"/>
      <c r="T14" s="60">
        <f t="shared" si="0"/>
        <v>0</v>
      </c>
      <c r="U14" s="81"/>
    </row>
    <row r="15" spans="1:22" s="59" customFormat="1" x14ac:dyDescent="0.55000000000000004">
      <c r="A15" s="75"/>
      <c r="B15" s="68" t="s">
        <v>320</v>
      </c>
      <c r="C15" s="72">
        <v>412103</v>
      </c>
      <c r="D15" s="76">
        <v>1000</v>
      </c>
      <c r="E15" s="77">
        <v>29.1</v>
      </c>
      <c r="F15" s="77">
        <v>29.1</v>
      </c>
      <c r="G15" s="59">
        <v>29.1</v>
      </c>
      <c r="T15" s="60">
        <f t="shared" si="0"/>
        <v>29.1</v>
      </c>
      <c r="U15" s="77"/>
      <c r="V15" s="59">
        <f>SUM(T15:U15)</f>
        <v>29.1</v>
      </c>
    </row>
    <row r="16" spans="1:22" s="59" customFormat="1" x14ac:dyDescent="0.55000000000000004">
      <c r="A16" s="75"/>
      <c r="B16" s="68" t="s">
        <v>321</v>
      </c>
      <c r="C16" s="72">
        <v>412104</v>
      </c>
      <c r="D16" s="76">
        <v>500</v>
      </c>
      <c r="E16" s="77"/>
      <c r="F16" s="77"/>
      <c r="T16" s="60">
        <f t="shared" si="0"/>
        <v>0</v>
      </c>
      <c r="U16" s="77"/>
      <c r="V16" s="59">
        <f t="shared" ref="V16:V57" si="2">SUM(T16:U16)</f>
        <v>0</v>
      </c>
    </row>
    <row r="17" spans="1:22" s="59" customFormat="1" x14ac:dyDescent="0.55000000000000004">
      <c r="A17" s="75"/>
      <c r="B17" s="68" t="s">
        <v>322</v>
      </c>
      <c r="C17" s="72">
        <v>412106</v>
      </c>
      <c r="D17" s="76">
        <v>500</v>
      </c>
      <c r="E17" s="77"/>
      <c r="F17" s="77"/>
      <c r="T17" s="60">
        <f t="shared" si="0"/>
        <v>0</v>
      </c>
      <c r="U17" s="77"/>
      <c r="V17" s="59">
        <f t="shared" si="2"/>
        <v>0</v>
      </c>
    </row>
    <row r="18" spans="1:22" s="59" customFormat="1" x14ac:dyDescent="0.55000000000000004">
      <c r="A18" s="75"/>
      <c r="B18" s="68" t="s">
        <v>323</v>
      </c>
      <c r="C18" s="72">
        <v>412128</v>
      </c>
      <c r="D18" s="76">
        <v>500</v>
      </c>
      <c r="E18" s="77">
        <v>90</v>
      </c>
      <c r="F18" s="77">
        <v>130</v>
      </c>
      <c r="G18" s="59">
        <v>90</v>
      </c>
      <c r="S18" s="82"/>
      <c r="T18" s="60">
        <f t="shared" si="0"/>
        <v>90</v>
      </c>
      <c r="U18" s="77">
        <v>40</v>
      </c>
      <c r="V18" s="59">
        <f t="shared" si="2"/>
        <v>130</v>
      </c>
    </row>
    <row r="19" spans="1:22" s="59" customFormat="1" x14ac:dyDescent="0.55000000000000004">
      <c r="A19" s="75"/>
      <c r="B19" s="68" t="s">
        <v>324</v>
      </c>
      <c r="C19" s="72">
        <v>412199</v>
      </c>
      <c r="D19" s="76">
        <v>10000</v>
      </c>
      <c r="E19" s="77"/>
      <c r="F19" s="77"/>
      <c r="H19" s="82"/>
      <c r="S19" s="82"/>
      <c r="T19" s="60">
        <f t="shared" si="0"/>
        <v>0</v>
      </c>
      <c r="U19" s="77"/>
      <c r="V19" s="59">
        <f t="shared" si="2"/>
        <v>0</v>
      </c>
    </row>
    <row r="20" spans="1:22" s="59" customFormat="1" x14ac:dyDescent="0.55000000000000004">
      <c r="A20" s="75"/>
      <c r="B20" s="68" t="s">
        <v>325</v>
      </c>
      <c r="C20" s="72">
        <v>412202</v>
      </c>
      <c r="D20" s="76">
        <v>1000</v>
      </c>
      <c r="E20" s="77"/>
      <c r="F20" s="77"/>
      <c r="T20" s="60">
        <f t="shared" si="0"/>
        <v>0</v>
      </c>
      <c r="U20" s="77"/>
      <c r="V20" s="59">
        <f t="shared" si="2"/>
        <v>0</v>
      </c>
    </row>
    <row r="21" spans="1:22" s="59" customFormat="1" x14ac:dyDescent="0.55000000000000004">
      <c r="A21" s="75"/>
      <c r="B21" s="68" t="s">
        <v>326</v>
      </c>
      <c r="C21" s="72">
        <v>412210</v>
      </c>
      <c r="D21" s="76">
        <v>80000</v>
      </c>
      <c r="E21" s="77"/>
      <c r="F21" s="77"/>
      <c r="H21" s="82"/>
      <c r="I21" s="82"/>
      <c r="T21" s="60">
        <f t="shared" si="0"/>
        <v>0</v>
      </c>
      <c r="U21" s="77"/>
      <c r="V21" s="59">
        <f t="shared" si="2"/>
        <v>0</v>
      </c>
    </row>
    <row r="22" spans="1:22" s="59" customFormat="1" x14ac:dyDescent="0.55000000000000004">
      <c r="A22" s="75"/>
      <c r="B22" s="68" t="s">
        <v>327</v>
      </c>
      <c r="C22" s="72">
        <v>412399</v>
      </c>
      <c r="D22" s="76">
        <v>500</v>
      </c>
      <c r="E22" s="77"/>
      <c r="F22" s="77"/>
      <c r="H22" s="82"/>
      <c r="S22" s="82"/>
      <c r="T22" s="60">
        <f t="shared" si="0"/>
        <v>0</v>
      </c>
      <c r="U22" s="77"/>
      <c r="V22" s="59">
        <f t="shared" si="2"/>
        <v>0</v>
      </c>
    </row>
    <row r="23" spans="1:22" s="59" customFormat="1" x14ac:dyDescent="0.55000000000000004">
      <c r="A23" s="75"/>
      <c r="B23" s="78" t="s">
        <v>53</v>
      </c>
      <c r="C23" s="83"/>
      <c r="D23" s="79">
        <f>SUM(D15:D22)</f>
        <v>94000</v>
      </c>
      <c r="E23" s="84">
        <f>SUM(E14:E22)</f>
        <v>119.1</v>
      </c>
      <c r="F23" s="84">
        <f>SUM(F15:F22)</f>
        <v>159.1</v>
      </c>
      <c r="T23" s="60">
        <f t="shared" si="0"/>
        <v>0</v>
      </c>
      <c r="U23" s="84">
        <f>SUM(U15:U22)</f>
        <v>40</v>
      </c>
    </row>
    <row r="24" spans="1:22" s="59" customFormat="1" x14ac:dyDescent="0.55000000000000004">
      <c r="A24" s="71" t="s">
        <v>328</v>
      </c>
      <c r="B24" s="68"/>
      <c r="C24" s="72"/>
      <c r="D24" s="76"/>
      <c r="E24" s="74"/>
      <c r="F24" s="74"/>
      <c r="T24" s="60">
        <f t="shared" si="0"/>
        <v>0</v>
      </c>
      <c r="U24" s="74"/>
      <c r="V24" s="59">
        <f t="shared" si="2"/>
        <v>0</v>
      </c>
    </row>
    <row r="25" spans="1:22" s="59" customFormat="1" x14ac:dyDescent="0.55000000000000004">
      <c r="A25" s="75"/>
      <c r="B25" s="68" t="s">
        <v>329</v>
      </c>
      <c r="C25" s="72">
        <v>413003</v>
      </c>
      <c r="D25" s="76">
        <v>170000</v>
      </c>
      <c r="E25" s="77"/>
      <c r="F25" s="77"/>
      <c r="S25" s="82"/>
      <c r="T25" s="60">
        <f t="shared" si="0"/>
        <v>0</v>
      </c>
      <c r="U25" s="77"/>
      <c r="V25" s="59">
        <f t="shared" si="2"/>
        <v>0</v>
      </c>
    </row>
    <row r="26" spans="1:22" s="59" customFormat="1" x14ac:dyDescent="0.55000000000000004">
      <c r="A26" s="75"/>
      <c r="B26" s="68" t="s">
        <v>330</v>
      </c>
      <c r="C26" s="72">
        <v>413004</v>
      </c>
      <c r="D26" s="76">
        <v>500</v>
      </c>
      <c r="E26" s="77"/>
      <c r="F26" s="77"/>
      <c r="R26" s="82"/>
      <c r="T26" s="60">
        <f t="shared" si="0"/>
        <v>0</v>
      </c>
      <c r="U26" s="77"/>
      <c r="V26" s="59">
        <f t="shared" si="2"/>
        <v>0</v>
      </c>
    </row>
    <row r="27" spans="1:22" s="59" customFormat="1" x14ac:dyDescent="0.55000000000000004">
      <c r="A27" s="75"/>
      <c r="B27" s="78" t="s">
        <v>53</v>
      </c>
      <c r="C27" s="72"/>
      <c r="D27" s="79">
        <f>SUM(D25:D26)</f>
        <v>170500</v>
      </c>
      <c r="E27" s="84">
        <f>SUM(E25:E26)</f>
        <v>0</v>
      </c>
      <c r="F27" s="84">
        <f>SUM(F25:F26)</f>
        <v>0</v>
      </c>
      <c r="T27" s="60">
        <f t="shared" si="0"/>
        <v>0</v>
      </c>
      <c r="U27" s="84">
        <f>SUM(U25:U26)</f>
        <v>0</v>
      </c>
      <c r="V27" s="59">
        <f>SUM(V25:V26)</f>
        <v>0</v>
      </c>
    </row>
    <row r="28" spans="1:22" s="59" customFormat="1" x14ac:dyDescent="0.55000000000000004">
      <c r="A28" s="71" t="s">
        <v>331</v>
      </c>
      <c r="B28" s="68"/>
      <c r="C28" s="72"/>
      <c r="D28" s="76"/>
      <c r="E28" s="81"/>
      <c r="F28" s="81"/>
      <c r="T28" s="60">
        <f t="shared" si="0"/>
        <v>0</v>
      </c>
      <c r="U28" s="81"/>
      <c r="V28" s="59">
        <f t="shared" si="2"/>
        <v>0</v>
      </c>
    </row>
    <row r="29" spans="1:22" s="59" customFormat="1" x14ac:dyDescent="0.55000000000000004">
      <c r="A29" s="71"/>
      <c r="B29" s="68"/>
      <c r="C29" s="72"/>
      <c r="D29" s="76">
        <v>0</v>
      </c>
      <c r="E29" s="74">
        <v>0</v>
      </c>
      <c r="F29" s="74"/>
      <c r="T29" s="60">
        <f t="shared" si="0"/>
        <v>0</v>
      </c>
      <c r="U29" s="74"/>
      <c r="V29" s="59">
        <f t="shared" si="2"/>
        <v>0</v>
      </c>
    </row>
    <row r="30" spans="1:22" s="59" customFormat="1" x14ac:dyDescent="0.55000000000000004">
      <c r="A30" s="71"/>
      <c r="B30" s="78" t="s">
        <v>53</v>
      </c>
      <c r="C30" s="72"/>
      <c r="D30" s="85">
        <f>SUM(D29)</f>
        <v>0</v>
      </c>
      <c r="E30" s="85">
        <f>SUM(E29)</f>
        <v>0</v>
      </c>
      <c r="F30" s="85">
        <f>SUM(F29)</f>
        <v>0</v>
      </c>
      <c r="T30" s="60">
        <f t="shared" si="0"/>
        <v>0</v>
      </c>
      <c r="U30" s="85">
        <f>SUM(U29)</f>
        <v>0</v>
      </c>
      <c r="V30" s="59">
        <f t="shared" si="2"/>
        <v>0</v>
      </c>
    </row>
    <row r="31" spans="1:22" s="59" customFormat="1" x14ac:dyDescent="0.55000000000000004">
      <c r="A31" s="71" t="s">
        <v>332</v>
      </c>
      <c r="B31" s="68"/>
      <c r="C31" s="72"/>
      <c r="D31" s="76"/>
      <c r="E31" s="81"/>
      <c r="F31" s="81"/>
      <c r="T31" s="60">
        <f t="shared" si="0"/>
        <v>0</v>
      </c>
      <c r="U31" s="81"/>
      <c r="V31" s="59">
        <f t="shared" si="2"/>
        <v>0</v>
      </c>
    </row>
    <row r="32" spans="1:22" s="59" customFormat="1" x14ac:dyDescent="0.55000000000000004">
      <c r="A32" s="75"/>
      <c r="B32" s="68" t="s">
        <v>333</v>
      </c>
      <c r="C32" s="72">
        <v>415004</v>
      </c>
      <c r="D32" s="76">
        <v>80000</v>
      </c>
      <c r="E32" s="77"/>
      <c r="F32" s="77"/>
      <c r="S32" s="82"/>
      <c r="T32" s="60">
        <f t="shared" si="0"/>
        <v>0</v>
      </c>
      <c r="U32" s="77"/>
      <c r="V32" s="59">
        <f t="shared" si="2"/>
        <v>0</v>
      </c>
    </row>
    <row r="33" spans="1:22" s="59" customFormat="1" x14ac:dyDescent="0.55000000000000004">
      <c r="A33" s="75"/>
      <c r="B33" s="68" t="s">
        <v>334</v>
      </c>
      <c r="C33" s="72">
        <v>415999</v>
      </c>
      <c r="D33" s="76">
        <v>1500</v>
      </c>
      <c r="E33" s="77">
        <v>100</v>
      </c>
      <c r="F33" s="77">
        <v>100</v>
      </c>
      <c r="G33" s="59">
        <v>100</v>
      </c>
      <c r="T33" s="60">
        <f t="shared" si="0"/>
        <v>100</v>
      </c>
      <c r="U33" s="77"/>
      <c r="V33" s="59">
        <f t="shared" si="2"/>
        <v>100</v>
      </c>
    </row>
    <row r="34" spans="1:22" s="59" customFormat="1" x14ac:dyDescent="0.55000000000000004">
      <c r="A34" s="65"/>
      <c r="B34" s="86" t="s">
        <v>53</v>
      </c>
      <c r="C34" s="87"/>
      <c r="D34" s="79">
        <f>SUM(D32:D33)</f>
        <v>81500</v>
      </c>
      <c r="E34" s="79">
        <f>SUM(E32:E33)</f>
        <v>100</v>
      </c>
      <c r="F34" s="79">
        <f>SUM(F32:F33)</f>
        <v>100</v>
      </c>
      <c r="T34" s="60">
        <f t="shared" si="0"/>
        <v>0</v>
      </c>
      <c r="U34" s="79">
        <f>SUM(U32:U33)</f>
        <v>0</v>
      </c>
    </row>
    <row r="35" spans="1:22" s="59" customFormat="1" x14ac:dyDescent="0.55000000000000004">
      <c r="A35" s="88" t="s">
        <v>335</v>
      </c>
      <c r="B35" s="89"/>
      <c r="C35" s="66"/>
      <c r="D35" s="90">
        <v>0</v>
      </c>
      <c r="E35" s="81">
        <v>0</v>
      </c>
      <c r="F35" s="81">
        <v>0</v>
      </c>
      <c r="T35" s="60">
        <f t="shared" si="0"/>
        <v>0</v>
      </c>
      <c r="U35" s="81">
        <v>0</v>
      </c>
      <c r="V35" s="59">
        <f t="shared" si="2"/>
        <v>0</v>
      </c>
    </row>
    <row r="36" spans="1:22" s="59" customFormat="1" x14ac:dyDescent="0.55000000000000004">
      <c r="A36" s="100"/>
      <c r="B36" s="86" t="s">
        <v>53</v>
      </c>
      <c r="C36" s="87"/>
      <c r="D36" s="79">
        <f>SUM(D35)</f>
        <v>0</v>
      </c>
      <c r="E36" s="79">
        <f>SUM(E35)</f>
        <v>0</v>
      </c>
      <c r="F36" s="79">
        <f>SUM(F35)</f>
        <v>0</v>
      </c>
      <c r="T36" s="60">
        <f t="shared" si="0"/>
        <v>0</v>
      </c>
      <c r="U36" s="79">
        <f>SUM(U35)</f>
        <v>0</v>
      </c>
      <c r="V36" s="59">
        <f t="shared" si="2"/>
        <v>0</v>
      </c>
    </row>
    <row r="37" spans="1:22" s="59" customFormat="1" x14ac:dyDescent="0.55000000000000004">
      <c r="A37" s="101"/>
      <c r="B37" s="102"/>
      <c r="C37" s="103"/>
      <c r="D37" s="104"/>
      <c r="E37" s="104"/>
      <c r="F37" s="104"/>
      <c r="T37" s="60"/>
      <c r="U37" s="104"/>
    </row>
    <row r="38" spans="1:22" s="59" customFormat="1" x14ac:dyDescent="0.55000000000000004">
      <c r="A38" s="106"/>
      <c r="B38" s="98"/>
      <c r="C38" s="62"/>
      <c r="D38" s="99"/>
      <c r="E38" s="99"/>
      <c r="F38" s="99"/>
      <c r="T38" s="60"/>
      <c r="U38" s="99"/>
    </row>
    <row r="39" spans="1:22" s="59" customFormat="1" x14ac:dyDescent="0.55000000000000004">
      <c r="A39" s="88" t="s">
        <v>336</v>
      </c>
      <c r="B39" s="89"/>
      <c r="C39" s="66"/>
      <c r="D39" s="90"/>
      <c r="E39" s="81"/>
      <c r="F39" s="81"/>
      <c r="T39" s="60">
        <f t="shared" ref="T39:T57" si="3">SUM(G39:S39)</f>
        <v>0</v>
      </c>
      <c r="U39" s="81"/>
      <c r="V39" s="59">
        <f t="shared" si="2"/>
        <v>0</v>
      </c>
    </row>
    <row r="40" spans="1:22" s="59" customFormat="1" x14ac:dyDescent="0.55000000000000004">
      <c r="A40" s="71" t="s">
        <v>337</v>
      </c>
      <c r="B40" s="68"/>
      <c r="C40" s="72"/>
      <c r="D40" s="73"/>
      <c r="E40" s="74"/>
      <c r="F40" s="74"/>
      <c r="T40" s="60">
        <f t="shared" si="3"/>
        <v>0</v>
      </c>
      <c r="U40" s="74"/>
      <c r="V40" s="59">
        <f t="shared" si="2"/>
        <v>0</v>
      </c>
    </row>
    <row r="41" spans="1:22" s="59" customFormat="1" x14ac:dyDescent="0.55000000000000004">
      <c r="A41" s="75"/>
      <c r="B41" s="68" t="s">
        <v>338</v>
      </c>
      <c r="C41" s="72">
        <v>421001</v>
      </c>
      <c r="D41" s="76">
        <v>360000</v>
      </c>
      <c r="E41" s="77">
        <v>49887.63</v>
      </c>
      <c r="F41" s="77">
        <v>49887.63</v>
      </c>
      <c r="G41" s="59">
        <v>49887.63</v>
      </c>
      <c r="S41" s="82"/>
      <c r="T41" s="60">
        <f t="shared" si="3"/>
        <v>49887.63</v>
      </c>
      <c r="U41" s="77"/>
      <c r="V41" s="59">
        <f t="shared" si="2"/>
        <v>49887.63</v>
      </c>
    </row>
    <row r="42" spans="1:22" s="59" customFormat="1" x14ac:dyDescent="0.55000000000000004">
      <c r="A42" s="75"/>
      <c r="B42" s="68" t="s">
        <v>339</v>
      </c>
      <c r="C42" s="72">
        <v>421002</v>
      </c>
      <c r="D42" s="76">
        <v>7600000</v>
      </c>
      <c r="E42" s="77">
        <v>1341392.78</v>
      </c>
      <c r="F42" s="77">
        <v>1341392.78</v>
      </c>
      <c r="G42" s="59">
        <v>1341392.78</v>
      </c>
      <c r="S42" s="82"/>
      <c r="T42" s="60">
        <f t="shared" si="3"/>
        <v>1341392.78</v>
      </c>
      <c r="U42" s="77"/>
      <c r="V42" s="59">
        <f t="shared" si="2"/>
        <v>1341392.78</v>
      </c>
    </row>
    <row r="43" spans="1:22" s="59" customFormat="1" x14ac:dyDescent="0.55000000000000004">
      <c r="A43" s="75"/>
      <c r="B43" s="68" t="s">
        <v>340</v>
      </c>
      <c r="C43" s="72">
        <v>421004</v>
      </c>
      <c r="D43" s="76">
        <v>2700000</v>
      </c>
      <c r="E43" s="77">
        <v>369376.24</v>
      </c>
      <c r="F43" s="77">
        <v>369376.24</v>
      </c>
      <c r="G43" s="59">
        <v>369376.24</v>
      </c>
      <c r="P43" s="82"/>
      <c r="T43" s="60">
        <f t="shared" si="3"/>
        <v>369376.24</v>
      </c>
      <c r="U43" s="77"/>
      <c r="V43" s="59">
        <f t="shared" si="2"/>
        <v>369376.24</v>
      </c>
    </row>
    <row r="44" spans="1:22" s="59" customFormat="1" x14ac:dyDescent="0.55000000000000004">
      <c r="A44" s="75"/>
      <c r="B44" s="68" t="s">
        <v>341</v>
      </c>
      <c r="C44" s="72">
        <v>421005</v>
      </c>
      <c r="D44" s="76">
        <v>200000</v>
      </c>
      <c r="E44" s="77"/>
      <c r="F44" s="77"/>
      <c r="R44" s="82"/>
      <c r="T44" s="60">
        <f t="shared" si="3"/>
        <v>0</v>
      </c>
      <c r="U44" s="77"/>
      <c r="V44" s="59">
        <f t="shared" si="2"/>
        <v>0</v>
      </c>
    </row>
    <row r="45" spans="1:22" s="59" customFormat="1" x14ac:dyDescent="0.55000000000000004">
      <c r="A45" s="75"/>
      <c r="B45" s="68" t="s">
        <v>342</v>
      </c>
      <c r="C45" s="72">
        <v>421006</v>
      </c>
      <c r="D45" s="76">
        <v>1500000</v>
      </c>
      <c r="E45" s="77"/>
      <c r="F45" s="77"/>
      <c r="P45" s="82"/>
      <c r="T45" s="60">
        <f t="shared" si="3"/>
        <v>0</v>
      </c>
      <c r="U45" s="77"/>
      <c r="V45" s="59">
        <f t="shared" si="2"/>
        <v>0</v>
      </c>
    </row>
    <row r="46" spans="1:22" s="59" customFormat="1" x14ac:dyDescent="0.55000000000000004">
      <c r="A46" s="75"/>
      <c r="B46" s="68" t="s">
        <v>343</v>
      </c>
      <c r="C46" s="72">
        <v>421007</v>
      </c>
      <c r="D46" s="76">
        <v>3200000</v>
      </c>
      <c r="E46" s="77">
        <v>765113.62</v>
      </c>
      <c r="F46" s="77">
        <v>765113.62</v>
      </c>
      <c r="G46" s="59">
        <v>765113.62</v>
      </c>
      <c r="P46" s="82"/>
      <c r="T46" s="60">
        <f t="shared" si="3"/>
        <v>765113.62</v>
      </c>
      <c r="U46" s="77"/>
      <c r="V46" s="59">
        <f t="shared" si="2"/>
        <v>765113.62</v>
      </c>
    </row>
    <row r="47" spans="1:22" s="59" customFormat="1" x14ac:dyDescent="0.55000000000000004">
      <c r="A47" s="75"/>
      <c r="B47" s="68" t="s">
        <v>344</v>
      </c>
      <c r="C47" s="72">
        <v>421011</v>
      </c>
      <c r="D47" s="76">
        <v>500</v>
      </c>
      <c r="E47" s="77">
        <v>6</v>
      </c>
      <c r="F47" s="77">
        <v>6</v>
      </c>
      <c r="G47" s="59">
        <v>6</v>
      </c>
      <c r="T47" s="60">
        <f t="shared" si="3"/>
        <v>6</v>
      </c>
      <c r="U47" s="77"/>
    </row>
    <row r="48" spans="1:22" s="59" customFormat="1" x14ac:dyDescent="0.55000000000000004">
      <c r="A48" s="75"/>
      <c r="B48" s="68" t="s">
        <v>345</v>
      </c>
      <c r="C48" s="72">
        <v>421012</v>
      </c>
      <c r="D48" s="76">
        <v>3000000</v>
      </c>
      <c r="E48" s="77">
        <v>1218770.08</v>
      </c>
      <c r="F48" s="77">
        <v>1218770.08</v>
      </c>
      <c r="G48" s="59">
        <v>1218770.08</v>
      </c>
      <c r="T48" s="60">
        <f t="shared" si="3"/>
        <v>1218770.08</v>
      </c>
      <c r="U48" s="77"/>
      <c r="V48" s="59">
        <f t="shared" si="2"/>
        <v>1218770.08</v>
      </c>
    </row>
    <row r="49" spans="1:22" s="59" customFormat="1" x14ac:dyDescent="0.55000000000000004">
      <c r="A49" s="75"/>
      <c r="B49" s="68" t="s">
        <v>346</v>
      </c>
      <c r="C49" s="72">
        <v>421013</v>
      </c>
      <c r="D49" s="76">
        <v>70000</v>
      </c>
      <c r="E49" s="77">
        <v>8957.1299999999992</v>
      </c>
      <c r="F49" s="77">
        <v>8957.1299999999992</v>
      </c>
      <c r="G49" s="59">
        <v>8957.1299999999992</v>
      </c>
      <c r="T49" s="60">
        <f t="shared" si="3"/>
        <v>8957.1299999999992</v>
      </c>
      <c r="U49" s="77"/>
      <c r="V49" s="59">
        <f t="shared" si="2"/>
        <v>8957.1299999999992</v>
      </c>
    </row>
    <row r="50" spans="1:22" s="59" customFormat="1" x14ac:dyDescent="0.55000000000000004">
      <c r="A50" s="75"/>
      <c r="B50" s="68" t="s">
        <v>347</v>
      </c>
      <c r="C50" s="72">
        <v>421014</v>
      </c>
      <c r="D50" s="76">
        <v>3000</v>
      </c>
      <c r="E50" s="77"/>
      <c r="F50" s="77"/>
      <c r="T50" s="60">
        <f t="shared" si="3"/>
        <v>0</v>
      </c>
      <c r="U50" s="77"/>
      <c r="V50" s="59">
        <f t="shared" si="2"/>
        <v>0</v>
      </c>
    </row>
    <row r="51" spans="1:22" s="59" customFormat="1" x14ac:dyDescent="0.55000000000000004">
      <c r="A51" s="75"/>
      <c r="B51" s="68" t="s">
        <v>348</v>
      </c>
      <c r="C51" s="72">
        <v>421015</v>
      </c>
      <c r="D51" s="76">
        <v>700000</v>
      </c>
      <c r="E51" s="91">
        <v>56506</v>
      </c>
      <c r="F51" s="91">
        <v>105595</v>
      </c>
      <c r="G51" s="59">
        <v>56506</v>
      </c>
      <c r="R51" s="82"/>
      <c r="T51" s="60">
        <f t="shared" si="3"/>
        <v>56506</v>
      </c>
      <c r="U51" s="91">
        <v>49089</v>
      </c>
      <c r="V51" s="59">
        <f t="shared" si="2"/>
        <v>105595</v>
      </c>
    </row>
    <row r="52" spans="1:22" s="59" customFormat="1" x14ac:dyDescent="0.55000000000000004">
      <c r="A52" s="75"/>
      <c r="B52" s="68" t="s">
        <v>349</v>
      </c>
      <c r="C52" s="72"/>
      <c r="D52" s="76">
        <v>500</v>
      </c>
      <c r="E52" s="91"/>
      <c r="F52" s="91"/>
      <c r="T52" s="60">
        <f t="shared" si="3"/>
        <v>0</v>
      </c>
      <c r="U52" s="91"/>
      <c r="V52" s="59">
        <f t="shared" si="2"/>
        <v>0</v>
      </c>
    </row>
    <row r="53" spans="1:22" s="59" customFormat="1" x14ac:dyDescent="0.55000000000000004">
      <c r="A53" s="75"/>
      <c r="B53" s="78" t="s">
        <v>53</v>
      </c>
      <c r="C53" s="72"/>
      <c r="D53" s="107">
        <f>SUM(D41:D52)</f>
        <v>19334000</v>
      </c>
      <c r="E53" s="107">
        <f>SUM(E41:E52)</f>
        <v>3810009.48</v>
      </c>
      <c r="F53" s="107">
        <f>SUM(F41:F52)</f>
        <v>3859098.48</v>
      </c>
      <c r="T53" s="60"/>
      <c r="U53" s="107">
        <f>SUM(U41:U52)</f>
        <v>49089</v>
      </c>
    </row>
    <row r="54" spans="1:22" s="59" customFormat="1" x14ac:dyDescent="0.55000000000000004">
      <c r="A54" s="71" t="s">
        <v>350</v>
      </c>
      <c r="B54" s="68"/>
      <c r="C54" s="72"/>
      <c r="D54" s="108"/>
      <c r="E54" s="109"/>
      <c r="F54" s="109"/>
      <c r="T54" s="60">
        <f t="shared" si="3"/>
        <v>0</v>
      </c>
      <c r="U54" s="109"/>
      <c r="V54" s="59">
        <f t="shared" si="2"/>
        <v>0</v>
      </c>
    </row>
    <row r="55" spans="1:22" s="59" customFormat="1" x14ac:dyDescent="0.55000000000000004">
      <c r="A55" s="71" t="s">
        <v>351</v>
      </c>
      <c r="B55" s="68"/>
      <c r="C55" s="72">
        <v>431002</v>
      </c>
      <c r="D55" s="110"/>
      <c r="E55" s="111"/>
      <c r="F55" s="111"/>
      <c r="T55" s="60">
        <f t="shared" si="3"/>
        <v>0</v>
      </c>
      <c r="U55" s="111"/>
      <c r="V55" s="59">
        <f t="shared" si="2"/>
        <v>0</v>
      </c>
    </row>
    <row r="56" spans="1:22" s="59" customFormat="1" x14ac:dyDescent="0.55000000000000004">
      <c r="A56" s="75"/>
      <c r="B56" s="68" t="s">
        <v>352</v>
      </c>
      <c r="C56" s="72"/>
      <c r="D56" s="108"/>
      <c r="E56" s="109">
        <v>2161299</v>
      </c>
      <c r="F56" s="109">
        <v>2161299</v>
      </c>
      <c r="G56" s="59">
        <v>2161299</v>
      </c>
      <c r="T56" s="60">
        <f t="shared" si="3"/>
        <v>2161299</v>
      </c>
      <c r="U56" s="109"/>
      <c r="V56" s="59">
        <f t="shared" si="2"/>
        <v>2161299</v>
      </c>
    </row>
    <row r="57" spans="1:22" s="59" customFormat="1" x14ac:dyDescent="0.55000000000000004">
      <c r="A57" s="75"/>
      <c r="B57" s="68" t="s">
        <v>353</v>
      </c>
      <c r="C57" s="72"/>
      <c r="D57" s="108"/>
      <c r="E57" s="109"/>
      <c r="F57" s="109"/>
      <c r="T57" s="60">
        <f t="shared" si="3"/>
        <v>0</v>
      </c>
      <c r="U57" s="109"/>
      <c r="V57" s="59">
        <f t="shared" si="2"/>
        <v>0</v>
      </c>
    </row>
    <row r="58" spans="1:22" s="59" customFormat="1" x14ac:dyDescent="0.55000000000000004">
      <c r="A58" s="75"/>
      <c r="B58" s="68" t="s">
        <v>395</v>
      </c>
      <c r="C58" s="72"/>
      <c r="D58" s="108"/>
      <c r="E58" s="109">
        <v>10061</v>
      </c>
      <c r="F58" s="109">
        <v>10061</v>
      </c>
      <c r="G58" s="59">
        <v>10061</v>
      </c>
      <c r="T58" s="60">
        <f t="shared" ref="T58:T61" si="4">SUM(G58:S58)</f>
        <v>10061</v>
      </c>
      <c r="U58" s="109"/>
      <c r="V58" s="59">
        <f t="shared" ref="V58:V61" si="5">SUM(T58:U58)</f>
        <v>10061</v>
      </c>
    </row>
    <row r="59" spans="1:22" s="59" customFormat="1" x14ac:dyDescent="0.55000000000000004">
      <c r="A59" s="75"/>
      <c r="B59" s="68" t="s">
        <v>396</v>
      </c>
      <c r="C59" s="72"/>
      <c r="D59" s="108"/>
      <c r="E59" s="109">
        <v>27300</v>
      </c>
      <c r="F59" s="109">
        <v>27300</v>
      </c>
      <c r="G59" s="59">
        <v>27300</v>
      </c>
      <c r="T59" s="60">
        <f t="shared" si="4"/>
        <v>27300</v>
      </c>
      <c r="U59" s="109"/>
      <c r="V59" s="59">
        <f t="shared" si="5"/>
        <v>27300</v>
      </c>
    </row>
    <row r="60" spans="1:22" s="59" customFormat="1" x14ac:dyDescent="0.55000000000000004">
      <c r="A60" s="75"/>
      <c r="B60" s="68" t="s">
        <v>397</v>
      </c>
      <c r="C60" s="72"/>
      <c r="D60" s="108"/>
      <c r="E60" s="109">
        <v>191140</v>
      </c>
      <c r="F60" s="109">
        <v>191140</v>
      </c>
      <c r="G60" s="59">
        <v>191140</v>
      </c>
      <c r="T60" s="60">
        <f t="shared" si="4"/>
        <v>191140</v>
      </c>
      <c r="U60" s="109"/>
      <c r="V60" s="59">
        <f t="shared" si="5"/>
        <v>191140</v>
      </c>
    </row>
    <row r="61" spans="1:22" s="59" customFormat="1" x14ac:dyDescent="0.55000000000000004">
      <c r="A61" s="75"/>
      <c r="B61" s="68" t="s">
        <v>398</v>
      </c>
      <c r="C61" s="72"/>
      <c r="D61" s="108"/>
      <c r="E61" s="109">
        <v>399000</v>
      </c>
      <c r="F61" s="109">
        <v>399000</v>
      </c>
      <c r="G61" s="59">
        <v>399000</v>
      </c>
      <c r="T61" s="60">
        <f t="shared" si="4"/>
        <v>399000</v>
      </c>
      <c r="U61" s="109"/>
      <c r="V61" s="59">
        <f t="shared" si="5"/>
        <v>399000</v>
      </c>
    </row>
    <row r="62" spans="1:22" s="59" customFormat="1" x14ac:dyDescent="0.55000000000000004">
      <c r="A62" s="75"/>
      <c r="B62" s="68" t="s">
        <v>399</v>
      </c>
      <c r="C62" s="72"/>
      <c r="D62" s="108"/>
      <c r="E62" s="109">
        <v>92790</v>
      </c>
      <c r="F62" s="109">
        <v>92790</v>
      </c>
      <c r="G62" s="59">
        <v>92790</v>
      </c>
      <c r="T62" s="60">
        <f t="shared" ref="T62:T63" si="6">SUM(G62:S62)</f>
        <v>92790</v>
      </c>
      <c r="U62" s="109"/>
      <c r="V62" s="59">
        <f t="shared" ref="V62:V65" si="7">SUM(T62:U62)</f>
        <v>92790</v>
      </c>
    </row>
    <row r="63" spans="1:22" s="59" customFormat="1" x14ac:dyDescent="0.55000000000000004">
      <c r="A63" s="75"/>
      <c r="B63" s="68" t="s">
        <v>400</v>
      </c>
      <c r="C63" s="72"/>
      <c r="D63" s="108"/>
      <c r="E63" s="109"/>
      <c r="F63" s="109"/>
      <c r="T63" s="60">
        <f t="shared" si="6"/>
        <v>0</v>
      </c>
      <c r="U63" s="109"/>
      <c r="V63" s="59">
        <f t="shared" si="7"/>
        <v>0</v>
      </c>
    </row>
    <row r="64" spans="1:22" s="59" customFormat="1" x14ac:dyDescent="0.55000000000000004">
      <c r="A64" s="75"/>
      <c r="B64" s="68" t="s">
        <v>401</v>
      </c>
      <c r="C64" s="72"/>
      <c r="D64" s="108"/>
      <c r="E64" s="109"/>
      <c r="F64" s="109"/>
      <c r="T64" s="60"/>
      <c r="U64" s="109"/>
    </row>
    <row r="65" spans="1:23" s="59" customFormat="1" x14ac:dyDescent="0.55000000000000004">
      <c r="A65" s="75"/>
      <c r="B65" s="68" t="s">
        <v>402</v>
      </c>
      <c r="C65" s="72"/>
      <c r="D65" s="108"/>
      <c r="E65" s="109">
        <v>35700</v>
      </c>
      <c r="F65" s="109">
        <v>35700</v>
      </c>
      <c r="G65" s="59">
        <v>35700</v>
      </c>
      <c r="T65" s="60">
        <f>SUM(G65:S65)</f>
        <v>35700</v>
      </c>
      <c r="U65" s="109"/>
      <c r="V65" s="59">
        <f t="shared" si="7"/>
        <v>35700</v>
      </c>
    </row>
    <row r="66" spans="1:23" s="59" customFormat="1" x14ac:dyDescent="0.55000000000000004">
      <c r="A66" s="75"/>
      <c r="B66" s="68" t="s">
        <v>403</v>
      </c>
      <c r="C66" s="72"/>
      <c r="D66" s="108"/>
      <c r="E66" s="109"/>
      <c r="F66" s="109"/>
      <c r="T66" s="60"/>
      <c r="U66" s="109"/>
    </row>
    <row r="67" spans="1:23" s="59" customFormat="1" x14ac:dyDescent="0.55000000000000004">
      <c r="A67" s="75"/>
      <c r="B67" s="68" t="s">
        <v>404</v>
      </c>
      <c r="C67" s="72"/>
      <c r="D67" s="108"/>
      <c r="E67" s="109">
        <v>2441700</v>
      </c>
      <c r="F67" s="109">
        <v>2441700</v>
      </c>
      <c r="G67" s="59">
        <v>2441700</v>
      </c>
      <c r="T67" s="60">
        <f t="shared" ref="T67:T70" si="8">SUM(G67:S67)</f>
        <v>2441700</v>
      </c>
      <c r="U67" s="109"/>
      <c r="V67" s="59">
        <f t="shared" ref="V67:V70" si="9">SUM(T67:U67)</f>
        <v>2441700</v>
      </c>
    </row>
    <row r="68" spans="1:23" s="59" customFormat="1" x14ac:dyDescent="0.55000000000000004">
      <c r="A68" s="75"/>
      <c r="B68" s="68" t="s">
        <v>406</v>
      </c>
      <c r="C68" s="72"/>
      <c r="D68" s="108"/>
      <c r="E68" s="109"/>
      <c r="F68" s="109"/>
      <c r="T68" s="60">
        <f t="shared" si="8"/>
        <v>0</v>
      </c>
      <c r="U68" s="109"/>
      <c r="V68" s="59">
        <f t="shared" si="9"/>
        <v>0</v>
      </c>
    </row>
    <row r="69" spans="1:23" s="59" customFormat="1" x14ac:dyDescent="0.55000000000000004">
      <c r="A69" s="75"/>
      <c r="B69" s="68" t="s">
        <v>404</v>
      </c>
      <c r="C69" s="72"/>
      <c r="D69" s="108"/>
      <c r="E69" s="109">
        <v>650400</v>
      </c>
      <c r="F69" s="109">
        <v>650400</v>
      </c>
      <c r="G69" s="59">
        <v>650400</v>
      </c>
      <c r="T69" s="60">
        <f t="shared" si="8"/>
        <v>650400</v>
      </c>
      <c r="U69" s="109"/>
      <c r="V69" s="59">
        <f t="shared" si="9"/>
        <v>650400</v>
      </c>
    </row>
    <row r="70" spans="1:23" s="59" customFormat="1" x14ac:dyDescent="0.55000000000000004">
      <c r="A70" s="75"/>
      <c r="B70" s="68" t="s">
        <v>405</v>
      </c>
      <c r="C70" s="72"/>
      <c r="D70" s="108"/>
      <c r="E70" s="109"/>
      <c r="F70" s="109"/>
      <c r="T70" s="60">
        <f t="shared" si="8"/>
        <v>0</v>
      </c>
      <c r="U70" s="109"/>
      <c r="V70" s="59">
        <f t="shared" si="9"/>
        <v>0</v>
      </c>
    </row>
    <row r="71" spans="1:23" s="59" customFormat="1" x14ac:dyDescent="0.55000000000000004">
      <c r="A71" s="75"/>
      <c r="B71" s="68" t="s">
        <v>407</v>
      </c>
      <c r="C71" s="72"/>
      <c r="D71" s="108"/>
      <c r="E71" s="109">
        <v>6000</v>
      </c>
      <c r="F71" s="109">
        <v>6000</v>
      </c>
      <c r="G71" s="59">
        <v>6000</v>
      </c>
      <c r="T71" s="60">
        <f t="shared" ref="T71:T72" si="10">SUM(G71:S71)</f>
        <v>6000</v>
      </c>
      <c r="U71" s="109"/>
      <c r="V71" s="59">
        <f t="shared" ref="V71:V72" si="11">SUM(T71:U71)</f>
        <v>6000</v>
      </c>
    </row>
    <row r="72" spans="1:23" s="59" customFormat="1" x14ac:dyDescent="0.55000000000000004">
      <c r="A72" s="75"/>
      <c r="B72" s="68" t="s">
        <v>408</v>
      </c>
      <c r="C72" s="72"/>
      <c r="D72" s="108"/>
      <c r="E72" s="109"/>
      <c r="F72" s="109"/>
      <c r="T72" s="60">
        <f t="shared" si="10"/>
        <v>0</v>
      </c>
      <c r="U72" s="109"/>
      <c r="V72" s="59">
        <f t="shared" si="11"/>
        <v>0</v>
      </c>
    </row>
    <row r="73" spans="1:23" s="59" customFormat="1" x14ac:dyDescent="0.55000000000000004">
      <c r="A73" s="75"/>
      <c r="B73" s="68" t="s">
        <v>409</v>
      </c>
      <c r="C73" s="72"/>
      <c r="D73" s="108"/>
      <c r="E73" s="109">
        <v>220000</v>
      </c>
      <c r="F73" s="109">
        <v>220000</v>
      </c>
      <c r="G73" s="59">
        <v>220000</v>
      </c>
      <c r="T73" s="60">
        <f t="shared" ref="T73:T74" si="12">SUM(G73:S73)</f>
        <v>220000</v>
      </c>
      <c r="U73" s="109"/>
      <c r="V73" s="59">
        <f t="shared" ref="V73:V74" si="13">SUM(T73:U73)</f>
        <v>220000</v>
      </c>
    </row>
    <row r="74" spans="1:23" s="59" customFormat="1" x14ac:dyDescent="0.55000000000000004">
      <c r="A74" s="75"/>
      <c r="B74" s="68" t="s">
        <v>410</v>
      </c>
      <c r="C74" s="72"/>
      <c r="D74" s="108"/>
      <c r="E74" s="109"/>
      <c r="F74" s="109"/>
      <c r="T74" s="60">
        <f t="shared" si="12"/>
        <v>0</v>
      </c>
      <c r="U74" s="109"/>
      <c r="V74" s="59">
        <f t="shared" si="13"/>
        <v>0</v>
      </c>
    </row>
    <row r="75" spans="1:23" s="59" customFormat="1" x14ac:dyDescent="0.55000000000000004">
      <c r="A75" s="75"/>
      <c r="B75" s="78" t="s">
        <v>53</v>
      </c>
      <c r="C75" s="72"/>
      <c r="D75" s="107">
        <f>SUM(D56:D57)</f>
        <v>0</v>
      </c>
      <c r="E75" s="107">
        <f>SUM(E56:E74)</f>
        <v>6235390</v>
      </c>
      <c r="F75" s="107">
        <f>SUM(F54:F74)</f>
        <v>6235390</v>
      </c>
      <c r="T75" s="60">
        <f>SUM(G75:S75)</f>
        <v>0</v>
      </c>
      <c r="U75" s="107">
        <f>SUM(U54:U70)</f>
        <v>0</v>
      </c>
    </row>
    <row r="76" spans="1:23" s="59" customFormat="1" ht="27" customHeight="1" x14ac:dyDescent="0.55000000000000004">
      <c r="A76" s="92"/>
      <c r="B76" s="93" t="s">
        <v>381</v>
      </c>
      <c r="C76" s="94"/>
      <c r="D76" s="112">
        <f>SUM(D13,D23:D24,D27,D34,D53,D75)</f>
        <v>19830500</v>
      </c>
      <c r="E76" s="112">
        <f>SUM(E13,E22,E23,E27,E30,E34,E36,E53,E75)</f>
        <v>10045618.58</v>
      </c>
      <c r="F76" s="112">
        <f>SUM(F13,F23,F27,F30,F34,F36,F53,F75)</f>
        <v>10094747.58</v>
      </c>
      <c r="T76" s="60">
        <f>SUM(T9:T57)</f>
        <v>5971527.5800000001</v>
      </c>
      <c r="U76" s="112">
        <f>SUM(U13,U23,U27,U30,U34,U36,U53,U75)</f>
        <v>49129</v>
      </c>
      <c r="V76" s="59">
        <f>SUM(V9:V75)</f>
        <v>10094741.58</v>
      </c>
      <c r="W76" s="59">
        <f>SUM(T76+U76)</f>
        <v>6020656.5800000001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8"/>
  <sheetViews>
    <sheetView topLeftCell="A37" workbookViewId="0">
      <pane xSplit="6" topLeftCell="G1" activePane="topRight" state="frozen"/>
      <selection pane="topRight" activeCell="C55" sqref="C55"/>
    </sheetView>
  </sheetViews>
  <sheetFormatPr defaultRowHeight="23.25" x14ac:dyDescent="0.5"/>
  <cols>
    <col min="1" max="1" width="3.375" style="56" customWidth="1"/>
    <col min="2" max="2" width="44.125" style="57" customWidth="1"/>
    <col min="3" max="3" width="9" style="58"/>
    <col min="4" max="6" width="11.875" style="57" customWidth="1"/>
    <col min="7" max="7" width="12.375" style="8" customWidth="1"/>
    <col min="8" max="17" width="9" style="8"/>
    <col min="18" max="18" width="9.875" style="8" bestFit="1" customWidth="1"/>
    <col min="19" max="19" width="9" style="8"/>
    <col min="20" max="20" width="9.875" style="9" bestFit="1" customWidth="1"/>
    <col min="21" max="21" width="11.875" style="57" customWidth="1"/>
    <col min="22" max="22" width="11" style="8" customWidth="1"/>
    <col min="23" max="23" width="10.5" style="8" customWidth="1"/>
    <col min="24" max="53" width="9" style="8"/>
    <col min="54" max="16384" width="9" style="57"/>
  </cols>
  <sheetData>
    <row r="1" spans="1:22" x14ac:dyDescent="0.5">
      <c r="A1" s="240" t="s">
        <v>0</v>
      </c>
      <c r="B1" s="240"/>
      <c r="C1" s="240"/>
      <c r="D1" s="240"/>
      <c r="E1" s="240"/>
      <c r="F1" s="240"/>
      <c r="U1" s="8"/>
    </row>
    <row r="2" spans="1:22" x14ac:dyDescent="0.5">
      <c r="A2" s="240" t="s">
        <v>309</v>
      </c>
      <c r="B2" s="240"/>
      <c r="C2" s="240"/>
      <c r="D2" s="240"/>
      <c r="E2" s="240"/>
      <c r="F2" s="240"/>
      <c r="U2" s="8"/>
    </row>
    <row r="3" spans="1:22" x14ac:dyDescent="0.5">
      <c r="A3" s="241" t="s">
        <v>3</v>
      </c>
      <c r="B3" s="241"/>
      <c r="C3" s="241"/>
      <c r="D3" s="241"/>
      <c r="E3" s="241"/>
      <c r="F3" s="241"/>
      <c r="U3" s="8"/>
    </row>
    <row r="4" spans="1:22" x14ac:dyDescent="0.5">
      <c r="A4" s="10" t="s">
        <v>310</v>
      </c>
      <c r="B4" s="11"/>
      <c r="C4" s="11"/>
      <c r="D4" s="11"/>
      <c r="E4" s="11"/>
      <c r="F4" s="11"/>
      <c r="U4" s="119"/>
    </row>
    <row r="5" spans="1:22" x14ac:dyDescent="0.5">
      <c r="A5" s="12"/>
      <c r="B5" s="242" t="s">
        <v>4</v>
      </c>
      <c r="C5" s="243" t="s">
        <v>5</v>
      </c>
      <c r="D5" s="243" t="s">
        <v>311</v>
      </c>
      <c r="E5" s="13" t="s">
        <v>312</v>
      </c>
      <c r="F5" s="13" t="s">
        <v>100</v>
      </c>
      <c r="U5" s="13" t="s">
        <v>100</v>
      </c>
    </row>
    <row r="6" spans="1:22" x14ac:dyDescent="0.5">
      <c r="A6" s="14"/>
      <c r="B6" s="242"/>
      <c r="C6" s="244"/>
      <c r="D6" s="244"/>
      <c r="E6" s="15" t="s">
        <v>313</v>
      </c>
      <c r="F6" s="15" t="s">
        <v>313</v>
      </c>
      <c r="U6" s="15" t="s">
        <v>313</v>
      </c>
    </row>
    <row r="7" spans="1:22" x14ac:dyDescent="0.5">
      <c r="A7" s="16" t="s">
        <v>314</v>
      </c>
      <c r="B7" s="17"/>
      <c r="C7" s="18"/>
      <c r="D7" s="19"/>
      <c r="E7" s="15"/>
      <c r="F7" s="15"/>
      <c r="U7" s="15"/>
    </row>
    <row r="8" spans="1:22" x14ac:dyDescent="0.5">
      <c r="A8" s="20" t="s">
        <v>112</v>
      </c>
      <c r="B8" s="17"/>
      <c r="C8" s="21"/>
      <c r="D8" s="22"/>
      <c r="E8" s="23"/>
      <c r="F8" s="23"/>
      <c r="U8" s="23"/>
    </row>
    <row r="9" spans="1:22" x14ac:dyDescent="0.5">
      <c r="A9" s="24"/>
      <c r="B9" s="17" t="s">
        <v>315</v>
      </c>
      <c r="C9" s="21">
        <v>411001</v>
      </c>
      <c r="D9" s="25">
        <v>80000</v>
      </c>
      <c r="E9" s="26"/>
      <c r="F9" s="26"/>
      <c r="T9" s="9">
        <f t="shared" ref="T9:T40" si="0">SUM(G9:S9)</f>
        <v>0</v>
      </c>
      <c r="U9" s="26"/>
      <c r="V9" s="8">
        <f t="shared" ref="V9:V12" si="1">SUM(T9:U9)</f>
        <v>0</v>
      </c>
    </row>
    <row r="10" spans="1:22" x14ac:dyDescent="0.5">
      <c r="A10" s="24"/>
      <c r="B10" s="17" t="s">
        <v>316</v>
      </c>
      <c r="C10" s="21">
        <v>411002</v>
      </c>
      <c r="D10" s="25">
        <v>40000</v>
      </c>
      <c r="E10" s="26"/>
      <c r="F10" s="26"/>
      <c r="T10" s="9">
        <f t="shared" si="0"/>
        <v>0</v>
      </c>
      <c r="U10" s="26"/>
      <c r="V10" s="8">
        <f t="shared" si="1"/>
        <v>0</v>
      </c>
    </row>
    <row r="11" spans="1:22" x14ac:dyDescent="0.5">
      <c r="A11" s="24"/>
      <c r="B11" s="17" t="s">
        <v>317</v>
      </c>
      <c r="C11" s="21">
        <v>411003</v>
      </c>
      <c r="D11" s="25">
        <v>9000</v>
      </c>
      <c r="E11" s="26"/>
      <c r="F11" s="26"/>
      <c r="T11" s="9">
        <f t="shared" si="0"/>
        <v>0</v>
      </c>
      <c r="U11" s="26"/>
      <c r="V11" s="8">
        <f t="shared" si="1"/>
        <v>0</v>
      </c>
    </row>
    <row r="12" spans="1:22" x14ac:dyDescent="0.5">
      <c r="A12" s="24"/>
      <c r="B12" s="17" t="s">
        <v>318</v>
      </c>
      <c r="C12" s="21"/>
      <c r="D12" s="25">
        <v>500</v>
      </c>
      <c r="E12" s="26"/>
      <c r="F12" s="26"/>
      <c r="T12" s="9">
        <f t="shared" si="0"/>
        <v>0</v>
      </c>
      <c r="U12" s="26"/>
      <c r="V12" s="8">
        <f t="shared" si="1"/>
        <v>0</v>
      </c>
    </row>
    <row r="13" spans="1:22" x14ac:dyDescent="0.5">
      <c r="A13" s="24"/>
      <c r="B13" s="27" t="s">
        <v>53</v>
      </c>
      <c r="C13" s="21"/>
      <c r="D13" s="28">
        <f>SUM(D9:D12)</f>
        <v>129500</v>
      </c>
      <c r="E13" s="29">
        <f>SUM(E9:E12)</f>
        <v>0</v>
      </c>
      <c r="F13" s="29">
        <f>SUM(F8:F12)</f>
        <v>0</v>
      </c>
      <c r="T13" s="9">
        <f t="shared" si="0"/>
        <v>0</v>
      </c>
      <c r="U13" s="29">
        <f>SUM(U8:U12)</f>
        <v>0</v>
      </c>
      <c r="V13" s="8">
        <f>SUM(V9:V12)</f>
        <v>0</v>
      </c>
    </row>
    <row r="14" spans="1:22" x14ac:dyDescent="0.5">
      <c r="A14" s="20" t="s">
        <v>319</v>
      </c>
      <c r="B14" s="17"/>
      <c r="C14" s="21"/>
      <c r="D14" s="22"/>
      <c r="E14" s="30"/>
      <c r="F14" s="30"/>
      <c r="T14" s="9">
        <f t="shared" si="0"/>
        <v>0</v>
      </c>
      <c r="U14" s="30"/>
    </row>
    <row r="15" spans="1:22" x14ac:dyDescent="0.5">
      <c r="A15" s="24"/>
      <c r="B15" s="17" t="s">
        <v>320</v>
      </c>
      <c r="C15" s="21">
        <v>412103</v>
      </c>
      <c r="D15" s="25">
        <v>1000</v>
      </c>
      <c r="E15" s="26"/>
      <c r="F15" s="26">
        <v>1125.2</v>
      </c>
      <c r="T15" s="9">
        <f t="shared" si="0"/>
        <v>0</v>
      </c>
      <c r="U15" s="26">
        <v>1125.2</v>
      </c>
      <c r="V15" s="8">
        <f>SUM(T15:U15)</f>
        <v>1125.2</v>
      </c>
    </row>
    <row r="16" spans="1:22" x14ac:dyDescent="0.5">
      <c r="A16" s="24"/>
      <c r="B16" s="17" t="s">
        <v>321</v>
      </c>
      <c r="C16" s="21">
        <v>412104</v>
      </c>
      <c r="D16" s="25">
        <v>1000</v>
      </c>
      <c r="E16" s="26"/>
      <c r="F16" s="26">
        <v>0</v>
      </c>
      <c r="T16" s="9">
        <f t="shared" si="0"/>
        <v>0</v>
      </c>
      <c r="U16" s="26">
        <v>0</v>
      </c>
      <c r="V16" s="8">
        <f t="shared" ref="V16:V88" si="2">SUM(T16:U16)</f>
        <v>0</v>
      </c>
    </row>
    <row r="17" spans="1:22" x14ac:dyDescent="0.5">
      <c r="A17" s="24"/>
      <c r="B17" s="17" t="s">
        <v>322</v>
      </c>
      <c r="C17" s="21">
        <v>412106</v>
      </c>
      <c r="D17" s="25">
        <v>1000</v>
      </c>
      <c r="E17" s="26"/>
      <c r="F17" s="26">
        <v>0</v>
      </c>
      <c r="T17" s="9">
        <f t="shared" si="0"/>
        <v>0</v>
      </c>
      <c r="U17" s="26">
        <v>0</v>
      </c>
      <c r="V17" s="8">
        <f t="shared" si="2"/>
        <v>0</v>
      </c>
    </row>
    <row r="18" spans="1:22" x14ac:dyDescent="0.5">
      <c r="A18" s="24"/>
      <c r="B18" s="17" t="s">
        <v>323</v>
      </c>
      <c r="C18" s="21">
        <v>412128</v>
      </c>
      <c r="D18" s="25">
        <v>500</v>
      </c>
      <c r="E18" s="26">
        <v>4</v>
      </c>
      <c r="F18" s="26">
        <v>620</v>
      </c>
      <c r="S18" s="31"/>
      <c r="T18" s="9">
        <f t="shared" si="0"/>
        <v>0</v>
      </c>
      <c r="U18" s="26">
        <v>620</v>
      </c>
      <c r="V18" s="8">
        <f t="shared" si="2"/>
        <v>620</v>
      </c>
    </row>
    <row r="19" spans="1:22" x14ac:dyDescent="0.5">
      <c r="A19" s="24"/>
      <c r="B19" s="17" t="s">
        <v>324</v>
      </c>
      <c r="C19" s="21">
        <v>412199</v>
      </c>
      <c r="D19" s="25">
        <v>2000</v>
      </c>
      <c r="E19" s="26"/>
      <c r="F19" s="26">
        <v>11888</v>
      </c>
      <c r="H19" s="31"/>
      <c r="S19" s="31"/>
      <c r="T19" s="9">
        <f t="shared" si="0"/>
        <v>0</v>
      </c>
      <c r="U19" s="26">
        <v>11888</v>
      </c>
      <c r="V19" s="8">
        <f t="shared" si="2"/>
        <v>11888</v>
      </c>
    </row>
    <row r="20" spans="1:22" x14ac:dyDescent="0.5">
      <c r="A20" s="24"/>
      <c r="B20" s="17" t="s">
        <v>325</v>
      </c>
      <c r="C20" s="21">
        <v>412202</v>
      </c>
      <c r="D20" s="25">
        <v>500</v>
      </c>
      <c r="E20" s="26"/>
      <c r="F20" s="26">
        <v>1800</v>
      </c>
      <c r="T20" s="9">
        <f t="shared" si="0"/>
        <v>0</v>
      </c>
      <c r="U20" s="26">
        <v>1800</v>
      </c>
      <c r="V20" s="8">
        <f t="shared" si="2"/>
        <v>1800</v>
      </c>
    </row>
    <row r="21" spans="1:22" x14ac:dyDescent="0.5">
      <c r="A21" s="24"/>
      <c r="B21" s="17" t="s">
        <v>326</v>
      </c>
      <c r="C21" s="21">
        <v>412210</v>
      </c>
      <c r="D21" s="25">
        <v>40000</v>
      </c>
      <c r="E21" s="26"/>
      <c r="F21" s="26">
        <v>53483</v>
      </c>
      <c r="H21" s="31"/>
      <c r="I21" s="31"/>
      <c r="T21" s="9">
        <f t="shared" si="0"/>
        <v>0</v>
      </c>
      <c r="U21" s="26">
        <v>53483</v>
      </c>
      <c r="V21" s="8">
        <f t="shared" si="2"/>
        <v>53483</v>
      </c>
    </row>
    <row r="22" spans="1:22" x14ac:dyDescent="0.5">
      <c r="A22" s="24"/>
      <c r="B22" s="17" t="s">
        <v>327</v>
      </c>
      <c r="C22" s="21">
        <v>412399</v>
      </c>
      <c r="D22" s="25">
        <v>500</v>
      </c>
      <c r="E22" s="26"/>
      <c r="F22" s="26">
        <v>380</v>
      </c>
      <c r="H22" s="31"/>
      <c r="S22" s="31"/>
      <c r="T22" s="9">
        <f t="shared" si="0"/>
        <v>0</v>
      </c>
      <c r="U22" s="26">
        <v>380</v>
      </c>
      <c r="V22" s="8">
        <f t="shared" si="2"/>
        <v>380</v>
      </c>
    </row>
    <row r="23" spans="1:22" x14ac:dyDescent="0.5">
      <c r="A23" s="24"/>
      <c r="B23" s="27" t="s">
        <v>53</v>
      </c>
      <c r="C23" s="32"/>
      <c r="D23" s="28">
        <f>SUM(D15:D22)</f>
        <v>46500</v>
      </c>
      <c r="E23" s="33">
        <f>SUM(E14:E22)</f>
        <v>4</v>
      </c>
      <c r="F23" s="33">
        <f>SUM(F15:F22)</f>
        <v>69296.2</v>
      </c>
      <c r="T23" s="9">
        <f t="shared" si="0"/>
        <v>0</v>
      </c>
      <c r="U23" s="33">
        <f>SUM(U15:U22)</f>
        <v>69296.2</v>
      </c>
      <c r="V23" s="8">
        <f>SUM(V15:V22)</f>
        <v>69296.2</v>
      </c>
    </row>
    <row r="24" spans="1:22" x14ac:dyDescent="0.5">
      <c r="A24" s="20" t="s">
        <v>328</v>
      </c>
      <c r="B24" s="17"/>
      <c r="C24" s="21"/>
      <c r="D24" s="25"/>
      <c r="E24" s="23"/>
      <c r="F24" s="23"/>
      <c r="T24" s="9">
        <f t="shared" si="0"/>
        <v>0</v>
      </c>
      <c r="U24" s="23"/>
      <c r="V24" s="8">
        <f t="shared" si="2"/>
        <v>0</v>
      </c>
    </row>
    <row r="25" spans="1:22" x14ac:dyDescent="0.5">
      <c r="A25" s="24"/>
      <c r="B25" s="17" t="s">
        <v>329</v>
      </c>
      <c r="C25" s="21">
        <v>413003</v>
      </c>
      <c r="D25" s="25">
        <v>170000</v>
      </c>
      <c r="E25" s="26"/>
      <c r="F25" s="26">
        <v>148610.32999999999</v>
      </c>
      <c r="S25" s="31"/>
      <c r="T25" s="9">
        <f t="shared" si="0"/>
        <v>0</v>
      </c>
      <c r="U25" s="26">
        <v>148610.32999999999</v>
      </c>
      <c r="V25" s="8">
        <f t="shared" si="2"/>
        <v>148610.32999999999</v>
      </c>
    </row>
    <row r="26" spans="1:22" x14ac:dyDescent="0.5">
      <c r="A26" s="24"/>
      <c r="B26" s="17" t="s">
        <v>330</v>
      </c>
      <c r="C26" s="21">
        <v>413004</v>
      </c>
      <c r="D26" s="25"/>
      <c r="E26" s="26">
        <v>0</v>
      </c>
      <c r="F26" s="26">
        <v>282</v>
      </c>
      <c r="R26" s="31"/>
      <c r="T26" s="9">
        <f t="shared" si="0"/>
        <v>0</v>
      </c>
      <c r="U26" s="26">
        <v>282</v>
      </c>
      <c r="V26" s="8">
        <f t="shared" si="2"/>
        <v>282</v>
      </c>
    </row>
    <row r="27" spans="1:22" x14ac:dyDescent="0.5">
      <c r="A27" s="24"/>
      <c r="B27" s="27" t="s">
        <v>53</v>
      </c>
      <c r="C27" s="21"/>
      <c r="D27" s="28">
        <f>SUM(D25:D26)</f>
        <v>170000</v>
      </c>
      <c r="E27" s="33">
        <f>SUM(E25:E26)</f>
        <v>0</v>
      </c>
      <c r="F27" s="33">
        <f>SUM(F25:F26)</f>
        <v>148892.32999999999</v>
      </c>
      <c r="T27" s="9">
        <f t="shared" si="0"/>
        <v>0</v>
      </c>
      <c r="U27" s="33">
        <f>SUM(U25:U26)</f>
        <v>148892.32999999999</v>
      </c>
      <c r="V27" s="8">
        <f>SUM(V25:V26)</f>
        <v>148892.32999999999</v>
      </c>
    </row>
    <row r="28" spans="1:22" x14ac:dyDescent="0.5">
      <c r="A28" s="20" t="s">
        <v>331</v>
      </c>
      <c r="B28" s="17"/>
      <c r="C28" s="21"/>
      <c r="D28" s="25"/>
      <c r="E28" s="30"/>
      <c r="F28" s="30"/>
      <c r="T28" s="9">
        <f t="shared" si="0"/>
        <v>0</v>
      </c>
      <c r="U28" s="30"/>
      <c r="V28" s="8">
        <f t="shared" si="2"/>
        <v>0</v>
      </c>
    </row>
    <row r="29" spans="1:22" x14ac:dyDescent="0.5">
      <c r="A29" s="20"/>
      <c r="B29" s="17"/>
      <c r="C29" s="21"/>
      <c r="D29" s="25">
        <v>0</v>
      </c>
      <c r="E29" s="23">
        <v>0</v>
      </c>
      <c r="F29" s="23"/>
      <c r="T29" s="9">
        <f t="shared" si="0"/>
        <v>0</v>
      </c>
      <c r="U29" s="23"/>
      <c r="V29" s="8">
        <f t="shared" si="2"/>
        <v>0</v>
      </c>
    </row>
    <row r="30" spans="1:22" x14ac:dyDescent="0.5">
      <c r="A30" s="20"/>
      <c r="B30" s="27" t="s">
        <v>53</v>
      </c>
      <c r="C30" s="21"/>
      <c r="D30" s="34">
        <f>SUM(D29)</f>
        <v>0</v>
      </c>
      <c r="E30" s="34">
        <f>SUM(E29)</f>
        <v>0</v>
      </c>
      <c r="F30" s="34">
        <f>SUM(F29)</f>
        <v>0</v>
      </c>
      <c r="T30" s="9">
        <f t="shared" si="0"/>
        <v>0</v>
      </c>
      <c r="U30" s="34">
        <f>SUM(U29)</f>
        <v>0</v>
      </c>
      <c r="V30" s="8">
        <f t="shared" si="2"/>
        <v>0</v>
      </c>
    </row>
    <row r="31" spans="1:22" x14ac:dyDescent="0.5">
      <c r="A31" s="20" t="s">
        <v>332</v>
      </c>
      <c r="B31" s="17"/>
      <c r="C31" s="21"/>
      <c r="D31" s="25"/>
      <c r="E31" s="30"/>
      <c r="F31" s="30"/>
      <c r="T31" s="9">
        <f t="shared" si="0"/>
        <v>0</v>
      </c>
      <c r="U31" s="30"/>
      <c r="V31" s="8">
        <f t="shared" si="2"/>
        <v>0</v>
      </c>
    </row>
    <row r="32" spans="1:22" x14ac:dyDescent="0.5">
      <c r="A32" s="24"/>
      <c r="B32" s="17" t="s">
        <v>333</v>
      </c>
      <c r="C32" s="21">
        <v>415004</v>
      </c>
      <c r="D32" s="25">
        <v>80000</v>
      </c>
      <c r="E32" s="26"/>
      <c r="F32" s="26">
        <v>42000</v>
      </c>
      <c r="S32" s="31"/>
      <c r="T32" s="9">
        <f t="shared" si="0"/>
        <v>0</v>
      </c>
      <c r="U32" s="26">
        <v>42000</v>
      </c>
      <c r="V32" s="8">
        <f t="shared" si="2"/>
        <v>42000</v>
      </c>
    </row>
    <row r="33" spans="1:22" x14ac:dyDescent="0.5">
      <c r="A33" s="24"/>
      <c r="B33" s="17" t="s">
        <v>334</v>
      </c>
      <c r="C33" s="21">
        <v>415999</v>
      </c>
      <c r="D33" s="25">
        <v>1500</v>
      </c>
      <c r="E33" s="26">
        <v>0</v>
      </c>
      <c r="F33" s="26">
        <v>300</v>
      </c>
      <c r="T33" s="9">
        <f t="shared" si="0"/>
        <v>0</v>
      </c>
      <c r="U33" s="26">
        <v>300</v>
      </c>
      <c r="V33" s="8">
        <f t="shared" si="2"/>
        <v>300</v>
      </c>
    </row>
    <row r="34" spans="1:22" x14ac:dyDescent="0.5">
      <c r="A34" s="14"/>
      <c r="B34" s="35" t="s">
        <v>53</v>
      </c>
      <c r="C34" s="36"/>
      <c r="D34" s="28">
        <f>SUM(D32:D33)</f>
        <v>81500</v>
      </c>
      <c r="E34" s="28">
        <f>SUM(E32:E33)</f>
        <v>0</v>
      </c>
      <c r="F34" s="28">
        <f>SUM(F32:F33)</f>
        <v>42300</v>
      </c>
      <c r="T34" s="9">
        <f t="shared" si="0"/>
        <v>0</v>
      </c>
      <c r="U34" s="28">
        <f>SUM(U32:U33)</f>
        <v>42300</v>
      </c>
      <c r="V34" s="8">
        <f>SUM(T32:U33)</f>
        <v>42300</v>
      </c>
    </row>
    <row r="35" spans="1:22" x14ac:dyDescent="0.5">
      <c r="A35" s="37"/>
      <c r="B35" s="38"/>
      <c r="C35" s="39"/>
      <c r="D35" s="40"/>
      <c r="E35" s="40"/>
      <c r="F35" s="40"/>
      <c r="T35" s="9">
        <f t="shared" si="0"/>
        <v>0</v>
      </c>
      <c r="U35" s="40"/>
      <c r="V35" s="8">
        <f t="shared" si="2"/>
        <v>0</v>
      </c>
    </row>
    <row r="36" spans="1:22" x14ac:dyDescent="0.5">
      <c r="A36" s="41" t="s">
        <v>335</v>
      </c>
      <c r="B36" s="42"/>
      <c r="C36" s="15"/>
      <c r="D36" s="43">
        <v>0</v>
      </c>
      <c r="E36" s="30">
        <v>0</v>
      </c>
      <c r="F36" s="30">
        <v>0</v>
      </c>
      <c r="T36" s="9">
        <f t="shared" si="0"/>
        <v>0</v>
      </c>
      <c r="U36" s="30">
        <v>0</v>
      </c>
      <c r="V36" s="8">
        <f t="shared" si="2"/>
        <v>0</v>
      </c>
    </row>
    <row r="37" spans="1:22" x14ac:dyDescent="0.5">
      <c r="A37" s="20"/>
      <c r="B37" s="27" t="s">
        <v>53</v>
      </c>
      <c r="C37" s="21"/>
      <c r="D37" s="43">
        <f>SUM(D36)</f>
        <v>0</v>
      </c>
      <c r="E37" s="43">
        <f>SUM(E36)</f>
        <v>0</v>
      </c>
      <c r="F37" s="43">
        <f>SUM(F36)</f>
        <v>0</v>
      </c>
      <c r="T37" s="9">
        <f t="shared" si="0"/>
        <v>0</v>
      </c>
      <c r="U37" s="43">
        <f>SUM(U36)</f>
        <v>0</v>
      </c>
      <c r="V37" s="8">
        <f t="shared" si="2"/>
        <v>0</v>
      </c>
    </row>
    <row r="38" spans="1:22" x14ac:dyDescent="0.5">
      <c r="A38" s="20" t="s">
        <v>336</v>
      </c>
      <c r="B38" s="17"/>
      <c r="C38" s="21"/>
      <c r="D38" s="22"/>
      <c r="E38" s="23"/>
      <c r="F38" s="23"/>
      <c r="T38" s="9">
        <f t="shared" si="0"/>
        <v>0</v>
      </c>
      <c r="U38" s="23"/>
      <c r="V38" s="8">
        <f t="shared" si="2"/>
        <v>0</v>
      </c>
    </row>
    <row r="39" spans="1:22" x14ac:dyDescent="0.5">
      <c r="A39" s="20" t="s">
        <v>337</v>
      </c>
      <c r="B39" s="17"/>
      <c r="C39" s="21"/>
      <c r="D39" s="22"/>
      <c r="E39" s="23"/>
      <c r="F39" s="23"/>
      <c r="T39" s="9">
        <f t="shared" si="0"/>
        <v>0</v>
      </c>
      <c r="U39" s="23"/>
      <c r="V39" s="8">
        <f t="shared" si="2"/>
        <v>0</v>
      </c>
    </row>
    <row r="40" spans="1:22" x14ac:dyDescent="0.5">
      <c r="A40" s="24"/>
      <c r="B40" s="17" t="s">
        <v>338</v>
      </c>
      <c r="C40" s="21">
        <v>421001</v>
      </c>
      <c r="D40" s="25">
        <v>350000</v>
      </c>
      <c r="E40" s="26"/>
      <c r="F40" s="26">
        <v>385846.01</v>
      </c>
      <c r="S40" s="31"/>
      <c r="T40" s="9">
        <f t="shared" si="0"/>
        <v>0</v>
      </c>
      <c r="U40" s="26">
        <v>385846.01</v>
      </c>
      <c r="V40" s="8">
        <f t="shared" si="2"/>
        <v>385846.01</v>
      </c>
    </row>
    <row r="41" spans="1:22" x14ac:dyDescent="0.5">
      <c r="A41" s="24"/>
      <c r="B41" s="17" t="s">
        <v>339</v>
      </c>
      <c r="C41" s="21">
        <v>421002</v>
      </c>
      <c r="D41" s="25">
        <v>7600000</v>
      </c>
      <c r="E41" s="26"/>
      <c r="F41" s="26">
        <v>8211000.5499999998</v>
      </c>
      <c r="G41" s="8">
        <v>601260.94999999995</v>
      </c>
      <c r="S41" s="31"/>
      <c r="T41" s="9">
        <f t="shared" ref="T41:T67" si="3">SUM(G41:S41)</f>
        <v>601260.94999999995</v>
      </c>
      <c r="U41" s="26">
        <v>8211000.5499999998</v>
      </c>
      <c r="V41" s="8">
        <f t="shared" si="2"/>
        <v>8812261.5</v>
      </c>
    </row>
    <row r="42" spans="1:22" x14ac:dyDescent="0.5">
      <c r="A42" s="24"/>
      <c r="B42" s="17" t="s">
        <v>340</v>
      </c>
      <c r="C42" s="21">
        <v>421004</v>
      </c>
      <c r="D42" s="25">
        <v>2700000</v>
      </c>
      <c r="E42" s="26"/>
      <c r="F42" s="26">
        <v>2618434.66</v>
      </c>
      <c r="G42" s="8">
        <v>212405.84</v>
      </c>
      <c r="P42" s="31"/>
      <c r="T42" s="9">
        <f t="shared" si="3"/>
        <v>212405.84</v>
      </c>
      <c r="U42" s="26">
        <v>2618434.66</v>
      </c>
      <c r="V42" s="8">
        <f t="shared" si="2"/>
        <v>2830840.5</v>
      </c>
    </row>
    <row r="43" spans="1:22" x14ac:dyDescent="0.5">
      <c r="A43" s="24"/>
      <c r="B43" s="17" t="s">
        <v>341</v>
      </c>
      <c r="C43" s="21">
        <v>421005</v>
      </c>
      <c r="D43" s="25">
        <v>250000</v>
      </c>
      <c r="E43" s="26"/>
      <c r="F43" s="26">
        <v>91708.44</v>
      </c>
      <c r="R43" s="31"/>
      <c r="T43" s="9">
        <f t="shared" si="3"/>
        <v>0</v>
      </c>
      <c r="U43" s="26">
        <v>91708.44</v>
      </c>
      <c r="V43" s="8">
        <f t="shared" si="2"/>
        <v>91708.44</v>
      </c>
    </row>
    <row r="44" spans="1:22" x14ac:dyDescent="0.5">
      <c r="A44" s="24"/>
      <c r="B44" s="17" t="s">
        <v>342</v>
      </c>
      <c r="C44" s="21">
        <v>421006</v>
      </c>
      <c r="D44" s="25">
        <v>1300000</v>
      </c>
      <c r="E44" s="26"/>
      <c r="F44" s="26">
        <v>1379856.32</v>
      </c>
      <c r="P44" s="31"/>
      <c r="T44" s="9">
        <f t="shared" si="3"/>
        <v>0</v>
      </c>
      <c r="U44" s="26">
        <v>1379856.32</v>
      </c>
      <c r="V44" s="8">
        <f t="shared" si="2"/>
        <v>1379856.32</v>
      </c>
    </row>
    <row r="45" spans="1:22" x14ac:dyDescent="0.5">
      <c r="A45" s="24"/>
      <c r="B45" s="17" t="s">
        <v>343</v>
      </c>
      <c r="C45" s="21">
        <v>421007</v>
      </c>
      <c r="D45" s="25">
        <v>2600000</v>
      </c>
      <c r="E45" s="26"/>
      <c r="F45" s="26">
        <v>3325291.45</v>
      </c>
      <c r="G45" s="8">
        <v>386901.83</v>
      </c>
      <c r="P45" s="31"/>
      <c r="T45" s="9">
        <f t="shared" si="3"/>
        <v>386901.83</v>
      </c>
      <c r="U45" s="26">
        <v>3325291.45</v>
      </c>
      <c r="V45" s="8">
        <f t="shared" si="2"/>
        <v>3712193.2800000003</v>
      </c>
    </row>
    <row r="46" spans="1:22" x14ac:dyDescent="0.5">
      <c r="A46" s="24"/>
      <c r="B46" s="17" t="s">
        <v>344</v>
      </c>
      <c r="C46" s="21">
        <v>421011</v>
      </c>
      <c r="D46" s="25">
        <v>500</v>
      </c>
      <c r="E46" s="26"/>
      <c r="F46" s="26">
        <v>0</v>
      </c>
      <c r="T46" s="9">
        <f t="shared" si="3"/>
        <v>0</v>
      </c>
      <c r="U46" s="26">
        <v>0</v>
      </c>
    </row>
    <row r="47" spans="1:22" x14ac:dyDescent="0.5">
      <c r="A47" s="24"/>
      <c r="B47" s="17" t="s">
        <v>345</v>
      </c>
      <c r="C47" s="21">
        <v>421012</v>
      </c>
      <c r="D47" s="25">
        <v>100000</v>
      </c>
      <c r="E47" s="26"/>
      <c r="F47" s="26">
        <v>3219495.11</v>
      </c>
      <c r="G47" s="8">
        <v>1218770.08</v>
      </c>
      <c r="T47" s="9">
        <f t="shared" si="3"/>
        <v>1218770.08</v>
      </c>
      <c r="U47" s="26">
        <v>3219495.11</v>
      </c>
      <c r="V47" s="8">
        <f t="shared" si="2"/>
        <v>4438265.1899999995</v>
      </c>
    </row>
    <row r="48" spans="1:22" x14ac:dyDescent="0.5">
      <c r="A48" s="24"/>
      <c r="B48" s="17" t="s">
        <v>346</v>
      </c>
      <c r="C48" s="21">
        <v>421013</v>
      </c>
      <c r="D48" s="25">
        <v>70000</v>
      </c>
      <c r="E48" s="26"/>
      <c r="F48" s="26">
        <v>43011.64</v>
      </c>
      <c r="G48" s="8">
        <v>8957.1299999999992</v>
      </c>
      <c r="T48" s="9">
        <f t="shared" si="3"/>
        <v>8957.1299999999992</v>
      </c>
      <c r="U48" s="26">
        <v>43011.64</v>
      </c>
      <c r="V48" s="8">
        <f t="shared" si="2"/>
        <v>51968.77</v>
      </c>
    </row>
    <row r="49" spans="1:22" x14ac:dyDescent="0.5">
      <c r="A49" s="24"/>
      <c r="B49" s="17" t="s">
        <v>347</v>
      </c>
      <c r="C49" s="21">
        <v>421014</v>
      </c>
      <c r="D49" s="25">
        <v>1000</v>
      </c>
      <c r="E49" s="26"/>
      <c r="F49" s="26">
        <v>3103.64</v>
      </c>
      <c r="T49" s="9">
        <f t="shared" si="3"/>
        <v>0</v>
      </c>
      <c r="U49" s="26">
        <v>3103.64</v>
      </c>
      <c r="V49" s="8">
        <f t="shared" si="2"/>
        <v>3103.64</v>
      </c>
    </row>
    <row r="50" spans="1:22" x14ac:dyDescent="0.5">
      <c r="A50" s="24"/>
      <c r="B50" s="17" t="s">
        <v>348</v>
      </c>
      <c r="C50" s="21">
        <v>421015</v>
      </c>
      <c r="D50" s="25">
        <v>600000</v>
      </c>
      <c r="E50" s="44">
        <v>49029</v>
      </c>
      <c r="F50" s="44">
        <v>690933</v>
      </c>
      <c r="R50" s="31"/>
      <c r="T50" s="9">
        <f t="shared" si="3"/>
        <v>0</v>
      </c>
      <c r="U50" s="44">
        <v>690933</v>
      </c>
      <c r="V50" s="8">
        <f t="shared" si="2"/>
        <v>690933</v>
      </c>
    </row>
    <row r="51" spans="1:22" x14ac:dyDescent="0.5">
      <c r="A51" s="24"/>
      <c r="B51" s="17" t="s">
        <v>349</v>
      </c>
      <c r="C51" s="21"/>
      <c r="D51" s="25">
        <v>500</v>
      </c>
      <c r="E51" s="44"/>
      <c r="F51" s="44">
        <v>510</v>
      </c>
      <c r="T51" s="9">
        <f t="shared" si="3"/>
        <v>0</v>
      </c>
      <c r="U51" s="44">
        <v>510</v>
      </c>
      <c r="V51" s="8">
        <f t="shared" si="2"/>
        <v>510</v>
      </c>
    </row>
    <row r="52" spans="1:22" x14ac:dyDescent="0.5">
      <c r="A52" s="24"/>
      <c r="B52" s="27" t="s">
        <v>53</v>
      </c>
      <c r="C52" s="21"/>
      <c r="D52" s="28">
        <f>SUM(D40:D51)</f>
        <v>15572000</v>
      </c>
      <c r="E52" s="28">
        <f>SUM(E40:E51)</f>
        <v>49029</v>
      </c>
      <c r="F52" s="28">
        <f>SUM(F40:F51)</f>
        <v>19969190.82</v>
      </c>
      <c r="T52" s="9">
        <f t="shared" si="3"/>
        <v>0</v>
      </c>
      <c r="U52" s="28">
        <f>SUM(U40:U51)</f>
        <v>19969190.82</v>
      </c>
      <c r="V52" s="8">
        <f>SUM(V40:V51)</f>
        <v>22397486.650000002</v>
      </c>
    </row>
    <row r="53" spans="1:22" x14ac:dyDescent="0.5">
      <c r="A53" s="20" t="s">
        <v>350</v>
      </c>
      <c r="B53" s="17"/>
      <c r="C53" s="21"/>
      <c r="D53" s="25"/>
      <c r="E53" s="26"/>
      <c r="F53" s="26"/>
      <c r="T53" s="9">
        <f t="shared" si="3"/>
        <v>0</v>
      </c>
      <c r="U53" s="26"/>
      <c r="V53" s="8">
        <f t="shared" si="2"/>
        <v>0</v>
      </c>
    </row>
    <row r="54" spans="1:22" x14ac:dyDescent="0.5">
      <c r="A54" s="20" t="s">
        <v>351</v>
      </c>
      <c r="B54" s="17"/>
      <c r="C54" s="21">
        <v>431002</v>
      </c>
      <c r="D54" s="22"/>
      <c r="E54" s="23"/>
      <c r="F54" s="23"/>
      <c r="T54" s="9">
        <f t="shared" si="3"/>
        <v>0</v>
      </c>
      <c r="U54" s="23"/>
      <c r="V54" s="8">
        <f t="shared" si="2"/>
        <v>0</v>
      </c>
    </row>
    <row r="55" spans="1:22" x14ac:dyDescent="0.5">
      <c r="A55" s="24"/>
      <c r="B55" s="17" t="s">
        <v>352</v>
      </c>
      <c r="C55" s="21"/>
      <c r="D55" s="25">
        <v>24400000</v>
      </c>
      <c r="E55" s="26">
        <v>0</v>
      </c>
      <c r="F55" s="26">
        <v>4449676</v>
      </c>
      <c r="T55" s="9">
        <f t="shared" si="3"/>
        <v>0</v>
      </c>
      <c r="U55" s="26">
        <v>4449676</v>
      </c>
      <c r="V55" s="8">
        <f t="shared" si="2"/>
        <v>4449676</v>
      </c>
    </row>
    <row r="56" spans="1:22" x14ac:dyDescent="0.5">
      <c r="A56" s="24"/>
      <c r="B56" s="17" t="s">
        <v>353</v>
      </c>
      <c r="C56" s="21"/>
      <c r="D56" s="25"/>
      <c r="E56" s="26"/>
      <c r="F56" s="26"/>
      <c r="T56" s="9">
        <f t="shared" si="3"/>
        <v>0</v>
      </c>
      <c r="U56" s="26"/>
      <c r="V56" s="8">
        <f t="shared" si="2"/>
        <v>0</v>
      </c>
    </row>
    <row r="57" spans="1:22" x14ac:dyDescent="0.5">
      <c r="A57" s="24"/>
      <c r="B57" s="17" t="s">
        <v>354</v>
      </c>
      <c r="C57" s="21"/>
      <c r="D57" s="25"/>
      <c r="E57" s="26">
        <v>0</v>
      </c>
      <c r="F57" s="26">
        <v>9740800</v>
      </c>
      <c r="T57" s="9">
        <f t="shared" si="3"/>
        <v>0</v>
      </c>
      <c r="U57" s="26">
        <v>9740800</v>
      </c>
      <c r="V57" s="8">
        <f t="shared" si="2"/>
        <v>9740800</v>
      </c>
    </row>
    <row r="58" spans="1:22" x14ac:dyDescent="0.5">
      <c r="A58" s="24"/>
      <c r="B58" s="17" t="s">
        <v>355</v>
      </c>
      <c r="C58" s="21"/>
      <c r="D58" s="25"/>
      <c r="E58" s="26"/>
      <c r="F58" s="26"/>
      <c r="T58" s="9">
        <f t="shared" si="3"/>
        <v>0</v>
      </c>
      <c r="U58" s="26"/>
      <c r="V58" s="8">
        <f t="shared" si="2"/>
        <v>0</v>
      </c>
    </row>
    <row r="59" spans="1:22" x14ac:dyDescent="0.5">
      <c r="A59" s="24"/>
      <c r="B59" s="17" t="s">
        <v>356</v>
      </c>
      <c r="C59" s="21"/>
      <c r="D59" s="25"/>
      <c r="E59" s="26">
        <v>0</v>
      </c>
      <c r="F59" s="26">
        <v>2572800</v>
      </c>
      <c r="T59" s="9">
        <f t="shared" si="3"/>
        <v>0</v>
      </c>
      <c r="U59" s="26">
        <v>2572800</v>
      </c>
      <c r="V59" s="8">
        <f t="shared" si="2"/>
        <v>2572800</v>
      </c>
    </row>
    <row r="60" spans="1:22" x14ac:dyDescent="0.5">
      <c r="A60" s="24"/>
      <c r="B60" s="17" t="s">
        <v>357</v>
      </c>
      <c r="C60" s="21"/>
      <c r="D60" s="25"/>
      <c r="E60" s="26">
        <v>0</v>
      </c>
      <c r="F60" s="26">
        <v>24000</v>
      </c>
      <c r="T60" s="9">
        <f t="shared" si="3"/>
        <v>0</v>
      </c>
      <c r="U60" s="26">
        <v>24000</v>
      </c>
      <c r="V60" s="8">
        <f t="shared" si="2"/>
        <v>24000</v>
      </c>
    </row>
    <row r="61" spans="1:22" x14ac:dyDescent="0.5">
      <c r="A61" s="24"/>
      <c r="B61" s="17" t="s">
        <v>358</v>
      </c>
      <c r="C61" s="21"/>
      <c r="D61" s="25"/>
      <c r="E61" s="26"/>
      <c r="F61" s="26"/>
      <c r="T61" s="9">
        <f t="shared" si="3"/>
        <v>0</v>
      </c>
      <c r="U61" s="26"/>
      <c r="V61" s="8">
        <f t="shared" si="2"/>
        <v>0</v>
      </c>
    </row>
    <row r="62" spans="1:22" x14ac:dyDescent="0.5">
      <c r="A62" s="24"/>
      <c r="B62" s="17" t="s">
        <v>359</v>
      </c>
      <c r="C62" s="21"/>
      <c r="D62" s="25"/>
      <c r="E62" s="26">
        <v>0</v>
      </c>
      <c r="F62" s="26">
        <v>45900</v>
      </c>
      <c r="T62" s="9">
        <f t="shared" si="3"/>
        <v>0</v>
      </c>
      <c r="U62" s="26">
        <v>45900</v>
      </c>
      <c r="V62" s="8">
        <f t="shared" si="2"/>
        <v>45900</v>
      </c>
    </row>
    <row r="63" spans="1:22" x14ac:dyDescent="0.5">
      <c r="A63" s="24"/>
      <c r="B63" s="17" t="s">
        <v>360</v>
      </c>
      <c r="C63" s="21"/>
      <c r="D63" s="25"/>
      <c r="E63" s="26">
        <v>0</v>
      </c>
      <c r="F63" s="26">
        <v>51738</v>
      </c>
      <c r="T63" s="9">
        <f t="shared" si="3"/>
        <v>0</v>
      </c>
      <c r="U63" s="26">
        <v>51738</v>
      </c>
      <c r="V63" s="8">
        <f t="shared" si="2"/>
        <v>51738</v>
      </c>
    </row>
    <row r="64" spans="1:22" x14ac:dyDescent="0.5">
      <c r="A64" s="24"/>
      <c r="B64" s="17" t="s">
        <v>361</v>
      </c>
      <c r="C64" s="21"/>
      <c r="D64" s="25"/>
      <c r="E64" s="26"/>
      <c r="F64" s="26"/>
      <c r="T64" s="9">
        <f t="shared" si="3"/>
        <v>0</v>
      </c>
      <c r="U64" s="26"/>
      <c r="V64" s="8">
        <f t="shared" si="2"/>
        <v>0</v>
      </c>
    </row>
    <row r="65" spans="1:22" x14ac:dyDescent="0.5">
      <c r="A65" s="24"/>
      <c r="B65" s="17" t="s">
        <v>362</v>
      </c>
      <c r="C65" s="21"/>
      <c r="D65" s="25"/>
      <c r="E65" s="26">
        <v>0</v>
      </c>
      <c r="F65" s="26">
        <v>132300</v>
      </c>
      <c r="T65" s="9">
        <f t="shared" si="3"/>
        <v>0</v>
      </c>
      <c r="U65" s="26">
        <v>132300</v>
      </c>
      <c r="V65" s="8">
        <f t="shared" si="2"/>
        <v>132300</v>
      </c>
    </row>
    <row r="66" spans="1:22" x14ac:dyDescent="0.5">
      <c r="A66" s="24"/>
      <c r="B66" s="17" t="s">
        <v>363</v>
      </c>
      <c r="C66" s="21"/>
      <c r="D66" s="25"/>
      <c r="E66" s="26"/>
      <c r="F66" s="26"/>
      <c r="T66" s="9">
        <f t="shared" si="3"/>
        <v>0</v>
      </c>
      <c r="U66" s="26"/>
    </row>
    <row r="67" spans="1:22" x14ac:dyDescent="0.5">
      <c r="A67" s="14"/>
      <c r="B67" s="47" t="s">
        <v>364</v>
      </c>
      <c r="C67" s="36"/>
      <c r="D67" s="45"/>
      <c r="E67" s="46"/>
      <c r="F67" s="46">
        <v>393870</v>
      </c>
      <c r="T67" s="9">
        <f t="shared" si="3"/>
        <v>0</v>
      </c>
      <c r="U67" s="46">
        <v>393870</v>
      </c>
      <c r="V67" s="8">
        <f t="shared" si="2"/>
        <v>393870</v>
      </c>
    </row>
    <row r="68" spans="1:22" x14ac:dyDescent="0.5">
      <c r="A68" s="37"/>
      <c r="B68" s="37"/>
      <c r="C68" s="39"/>
      <c r="D68" s="48"/>
      <c r="E68" s="49"/>
      <c r="F68" s="49"/>
      <c r="U68" s="49"/>
    </row>
    <row r="69" spans="1:22" x14ac:dyDescent="0.5">
      <c r="A69" s="12"/>
      <c r="B69" s="42" t="s">
        <v>365</v>
      </c>
      <c r="C69" s="15"/>
      <c r="D69" s="50"/>
      <c r="E69" s="51"/>
      <c r="F69" s="51"/>
      <c r="T69" s="9">
        <f t="shared" ref="T69:T87" si="4">SUM(G69:S69)</f>
        <v>0</v>
      </c>
      <c r="U69" s="51"/>
    </row>
    <row r="70" spans="1:22" x14ac:dyDescent="0.5">
      <c r="A70" s="24"/>
      <c r="B70" s="17" t="s">
        <v>366</v>
      </c>
      <c r="C70" s="21"/>
      <c r="D70" s="25"/>
      <c r="E70" s="26"/>
      <c r="F70" s="26"/>
      <c r="T70" s="9">
        <f t="shared" si="4"/>
        <v>0</v>
      </c>
      <c r="U70" s="26"/>
    </row>
    <row r="71" spans="1:22" x14ac:dyDescent="0.5">
      <c r="A71" s="24"/>
      <c r="B71" s="17" t="s">
        <v>367</v>
      </c>
      <c r="C71" s="21"/>
      <c r="D71" s="25"/>
      <c r="E71" s="26">
        <v>0</v>
      </c>
      <c r="F71" s="26">
        <v>777500</v>
      </c>
      <c r="T71" s="9">
        <f t="shared" si="4"/>
        <v>0</v>
      </c>
      <c r="U71" s="26">
        <v>777500</v>
      </c>
      <c r="V71" s="8">
        <f t="shared" si="2"/>
        <v>777500</v>
      </c>
    </row>
    <row r="72" spans="1:22" x14ac:dyDescent="0.5">
      <c r="A72" s="24"/>
      <c r="B72" s="17" t="s">
        <v>368</v>
      </c>
      <c r="C72" s="21"/>
      <c r="D72" s="25"/>
      <c r="E72" s="26"/>
      <c r="F72" s="26"/>
      <c r="T72" s="9">
        <f t="shared" si="4"/>
        <v>0</v>
      </c>
      <c r="U72" s="26"/>
      <c r="V72" s="8">
        <f t="shared" si="2"/>
        <v>0</v>
      </c>
    </row>
    <row r="73" spans="1:22" x14ac:dyDescent="0.5">
      <c r="A73" s="24"/>
      <c r="B73" s="17" t="s">
        <v>369</v>
      </c>
      <c r="C73" s="21"/>
      <c r="D73" s="25"/>
      <c r="E73" s="26">
        <v>0</v>
      </c>
      <c r="F73" s="26">
        <v>1623000</v>
      </c>
      <c r="T73" s="9">
        <f t="shared" si="4"/>
        <v>0</v>
      </c>
      <c r="U73" s="26">
        <v>1623000</v>
      </c>
      <c r="V73" s="8">
        <f t="shared" si="2"/>
        <v>1623000</v>
      </c>
    </row>
    <row r="74" spans="1:22" x14ac:dyDescent="0.5">
      <c r="A74" s="24"/>
      <c r="B74" s="17" t="s">
        <v>370</v>
      </c>
      <c r="C74" s="21"/>
      <c r="D74" s="25"/>
      <c r="E74" s="26"/>
      <c r="F74" s="26"/>
      <c r="T74" s="9">
        <f t="shared" si="4"/>
        <v>0</v>
      </c>
      <c r="U74" s="26"/>
      <c r="V74" s="8">
        <f t="shared" si="2"/>
        <v>0</v>
      </c>
    </row>
    <row r="75" spans="1:22" x14ac:dyDescent="0.5">
      <c r="A75" s="24"/>
      <c r="B75" s="17" t="s">
        <v>371</v>
      </c>
      <c r="C75" s="21"/>
      <c r="D75" s="25"/>
      <c r="E75" s="26">
        <v>0</v>
      </c>
      <c r="F75" s="26">
        <v>39000</v>
      </c>
      <c r="T75" s="9">
        <f t="shared" si="4"/>
        <v>0</v>
      </c>
      <c r="U75" s="26">
        <v>39000</v>
      </c>
      <c r="V75" s="8">
        <f t="shared" si="2"/>
        <v>39000</v>
      </c>
    </row>
    <row r="76" spans="1:22" x14ac:dyDescent="0.5">
      <c r="A76" s="24"/>
      <c r="B76" s="17" t="s">
        <v>372</v>
      </c>
      <c r="C76" s="21"/>
      <c r="D76" s="25"/>
      <c r="E76" s="26"/>
      <c r="F76" s="26"/>
      <c r="T76" s="9">
        <f t="shared" si="4"/>
        <v>0</v>
      </c>
      <c r="U76" s="26"/>
      <c r="V76" s="8">
        <f t="shared" si="2"/>
        <v>0</v>
      </c>
    </row>
    <row r="77" spans="1:22" x14ac:dyDescent="0.5">
      <c r="A77" s="24"/>
      <c r="B77" s="17" t="s">
        <v>373</v>
      </c>
      <c r="C77" s="21"/>
      <c r="D77" s="25"/>
      <c r="E77" s="26"/>
      <c r="F77" s="26"/>
      <c r="T77" s="9">
        <f t="shared" si="4"/>
        <v>0</v>
      </c>
      <c r="U77" s="26"/>
      <c r="V77" s="8">
        <f t="shared" si="2"/>
        <v>0</v>
      </c>
    </row>
    <row r="78" spans="1:22" x14ac:dyDescent="0.5">
      <c r="A78" s="24"/>
      <c r="B78" s="17" t="s">
        <v>374</v>
      </c>
      <c r="C78" s="21"/>
      <c r="D78" s="25"/>
      <c r="E78" s="26"/>
      <c r="F78" s="26">
        <v>1182000</v>
      </c>
      <c r="T78" s="9">
        <f t="shared" si="4"/>
        <v>0</v>
      </c>
      <c r="U78" s="26">
        <v>1182000</v>
      </c>
      <c r="V78" s="8">
        <f t="shared" si="2"/>
        <v>1182000</v>
      </c>
    </row>
    <row r="79" spans="1:22" x14ac:dyDescent="0.5">
      <c r="A79" s="24"/>
      <c r="B79" s="17" t="s">
        <v>375</v>
      </c>
      <c r="C79" s="21"/>
      <c r="D79" s="25"/>
      <c r="E79" s="26"/>
      <c r="F79" s="26"/>
      <c r="T79" s="9">
        <f t="shared" si="4"/>
        <v>0</v>
      </c>
      <c r="U79" s="26"/>
      <c r="V79" s="8">
        <f t="shared" si="2"/>
        <v>0</v>
      </c>
    </row>
    <row r="80" spans="1:22" x14ac:dyDescent="0.5">
      <c r="A80" s="24"/>
      <c r="B80" s="17" t="s">
        <v>376</v>
      </c>
      <c r="C80" s="21"/>
      <c r="D80" s="25"/>
      <c r="E80" s="26">
        <v>2024500</v>
      </c>
      <c r="F80" s="26">
        <v>2024500</v>
      </c>
      <c r="T80" s="9">
        <f t="shared" si="4"/>
        <v>0</v>
      </c>
      <c r="U80" s="26">
        <v>2024500</v>
      </c>
      <c r="V80" s="8">
        <f t="shared" si="2"/>
        <v>2024500</v>
      </c>
    </row>
    <row r="81" spans="1:23" x14ac:dyDescent="0.5">
      <c r="A81" s="24"/>
      <c r="B81" s="17" t="s">
        <v>377</v>
      </c>
      <c r="C81" s="21"/>
      <c r="D81" s="25"/>
      <c r="E81" s="26"/>
      <c r="F81" s="26"/>
      <c r="T81" s="9">
        <f t="shared" si="4"/>
        <v>0</v>
      </c>
      <c r="U81" s="26"/>
      <c r="V81" s="8">
        <f t="shared" si="2"/>
        <v>0</v>
      </c>
    </row>
    <row r="82" spans="1:23" x14ac:dyDescent="0.5">
      <c r="A82" s="24"/>
      <c r="B82" s="17" t="s">
        <v>378</v>
      </c>
      <c r="C82" s="21"/>
      <c r="D82" s="25"/>
      <c r="E82" s="26">
        <v>0</v>
      </c>
      <c r="F82" s="26">
        <v>40000</v>
      </c>
      <c r="T82" s="9">
        <f t="shared" si="4"/>
        <v>0</v>
      </c>
      <c r="U82" s="26">
        <v>40000</v>
      </c>
      <c r="V82" s="8">
        <f t="shared" si="2"/>
        <v>40000</v>
      </c>
    </row>
    <row r="83" spans="1:23" x14ac:dyDescent="0.5">
      <c r="A83" s="24"/>
      <c r="B83" s="17" t="s">
        <v>379</v>
      </c>
      <c r="C83" s="21"/>
      <c r="D83" s="25"/>
      <c r="E83" s="26"/>
      <c r="F83" s="26"/>
      <c r="T83" s="9">
        <f t="shared" si="4"/>
        <v>0</v>
      </c>
      <c r="U83" s="26"/>
      <c r="V83" s="8">
        <f t="shared" si="2"/>
        <v>0</v>
      </c>
    </row>
    <row r="84" spans="1:23" x14ac:dyDescent="0.5">
      <c r="A84" s="24"/>
      <c r="B84" s="17" t="s">
        <v>380</v>
      </c>
      <c r="C84" s="21"/>
      <c r="D84" s="25"/>
      <c r="E84" s="26">
        <v>0</v>
      </c>
      <c r="F84" s="26">
        <v>69320</v>
      </c>
      <c r="T84" s="9">
        <f t="shared" si="4"/>
        <v>0</v>
      </c>
      <c r="U84" s="26">
        <v>69320</v>
      </c>
      <c r="V84" s="8">
        <f t="shared" si="2"/>
        <v>69320</v>
      </c>
    </row>
    <row r="85" spans="1:23" x14ac:dyDescent="0.5">
      <c r="A85" s="24"/>
      <c r="B85" s="17"/>
      <c r="C85" s="21"/>
      <c r="D85" s="25"/>
      <c r="E85" s="26"/>
      <c r="F85" s="26"/>
      <c r="T85" s="9">
        <f t="shared" si="4"/>
        <v>0</v>
      </c>
      <c r="U85" s="26"/>
      <c r="V85" s="8">
        <f t="shared" si="2"/>
        <v>0</v>
      </c>
    </row>
    <row r="86" spans="1:23" x14ac:dyDescent="0.5">
      <c r="A86" s="24"/>
      <c r="B86" s="17"/>
      <c r="C86" s="21"/>
      <c r="D86" s="25"/>
      <c r="E86" s="26"/>
      <c r="F86" s="26"/>
      <c r="T86" s="9">
        <f t="shared" si="4"/>
        <v>0</v>
      </c>
      <c r="U86" s="26"/>
      <c r="V86" s="8">
        <f t="shared" si="2"/>
        <v>0</v>
      </c>
    </row>
    <row r="87" spans="1:23" x14ac:dyDescent="0.5">
      <c r="A87" s="24"/>
      <c r="B87" s="27" t="s">
        <v>53</v>
      </c>
      <c r="C87" s="21"/>
      <c r="D87" s="28">
        <f>SUM(D55:D56)</f>
        <v>24400000</v>
      </c>
      <c r="E87" s="28">
        <f>SUM(E55:E84)</f>
        <v>2024500</v>
      </c>
      <c r="F87" s="28">
        <f>SUM(F55:F84)</f>
        <v>23166404</v>
      </c>
      <c r="T87" s="9">
        <f t="shared" si="4"/>
        <v>0</v>
      </c>
      <c r="U87" s="28">
        <f>SUM(U55:U84)</f>
        <v>23166404</v>
      </c>
      <c r="V87" s="8">
        <f>SUM(V55:V86)</f>
        <v>23166404</v>
      </c>
    </row>
    <row r="88" spans="1:23" ht="27" customHeight="1" x14ac:dyDescent="0.5">
      <c r="A88" s="52"/>
      <c r="B88" s="53" t="s">
        <v>381</v>
      </c>
      <c r="C88" s="54"/>
      <c r="D88" s="55">
        <f>SUM(D13,D23:D24,D27,D34,D52,D87)</f>
        <v>40399500</v>
      </c>
      <c r="E88" s="55">
        <f>SUM(E13,E23,E27,E30,E34,E37,E52,E87)</f>
        <v>2073533</v>
      </c>
      <c r="F88" s="55">
        <f>SUM(F13,F23,F27,F30,F34,F37,F52,F87)</f>
        <v>43396083.350000001</v>
      </c>
      <c r="T88" s="9">
        <f>SUM(T9:T86)</f>
        <v>2428295.83</v>
      </c>
      <c r="U88" s="55">
        <f>SUM(U13,U23,U27,U30,U34,U37,U52,U87)</f>
        <v>43396083.350000001</v>
      </c>
      <c r="V88" s="8">
        <f t="shared" si="2"/>
        <v>45824379.18</v>
      </c>
      <c r="W88" s="8">
        <f>SUM(T88+U88)</f>
        <v>45824379.18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topLeftCell="B1" workbookViewId="0">
      <selection activeCell="G28" sqref="G28"/>
    </sheetView>
  </sheetViews>
  <sheetFormatPr defaultRowHeight="14.25" x14ac:dyDescent="0.2"/>
  <cols>
    <col min="1" max="1" width="0" style="113" hidden="1" customWidth="1"/>
    <col min="2" max="2" width="16.5" style="113" customWidth="1"/>
    <col min="3" max="3" width="19" style="113" customWidth="1"/>
    <col min="4" max="4" width="14.75" style="113" customWidth="1"/>
    <col min="5" max="5" width="6.375" style="113" customWidth="1"/>
    <col min="6" max="6" width="11" style="113" customWidth="1"/>
    <col min="7" max="7" width="23.875" style="113" customWidth="1"/>
    <col min="8" max="8" width="28" style="113" customWidth="1"/>
    <col min="9" max="9" width="14.375" style="113" customWidth="1"/>
    <col min="10" max="10" width="2.875" style="113" customWidth="1"/>
    <col min="11" max="16384" width="9" style="113"/>
  </cols>
  <sheetData>
    <row r="1" spans="2:13" ht="11.25" customHeight="1" x14ac:dyDescent="0.2">
      <c r="B1" s="250"/>
      <c r="C1" s="251"/>
      <c r="D1" s="251"/>
      <c r="E1" s="251"/>
    </row>
    <row r="2" spans="2:13" ht="3.6" customHeight="1" x14ac:dyDescent="0.2"/>
    <row r="3" spans="2:13" ht="19.899999999999999" customHeight="1" x14ac:dyDescent="0.2">
      <c r="B3" s="252" t="s">
        <v>0</v>
      </c>
      <c r="C3" s="251"/>
      <c r="D3" s="251"/>
      <c r="E3" s="251"/>
      <c r="F3" s="251"/>
      <c r="G3" s="251"/>
      <c r="H3" s="251"/>
      <c r="I3" s="251"/>
    </row>
    <row r="4" spans="2:13" ht="2.1" customHeight="1" x14ac:dyDescent="0.2"/>
    <row r="5" spans="2:13" ht="18" customHeight="1" x14ac:dyDescent="0.2">
      <c r="B5" s="252" t="s">
        <v>309</v>
      </c>
      <c r="C5" s="251"/>
      <c r="D5" s="251"/>
      <c r="E5" s="251"/>
      <c r="F5" s="251"/>
      <c r="G5" s="251"/>
      <c r="H5" s="251"/>
      <c r="I5" s="251"/>
    </row>
    <row r="6" spans="2:13" ht="1.35" customHeight="1" x14ac:dyDescent="0.2"/>
    <row r="7" spans="2:13" ht="18" customHeight="1" x14ac:dyDescent="0.2">
      <c r="B7" s="252" t="s">
        <v>491</v>
      </c>
      <c r="C7" s="251"/>
      <c r="D7" s="251"/>
      <c r="E7" s="251"/>
      <c r="F7" s="251"/>
      <c r="G7" s="251"/>
      <c r="H7" s="251"/>
      <c r="I7" s="251"/>
    </row>
    <row r="8" spans="2:13" ht="7.5" customHeight="1" x14ac:dyDescent="0.2"/>
    <row r="9" spans="2:13" ht="0" hidden="1" customHeight="1" x14ac:dyDescent="0.2"/>
    <row r="10" spans="2:13" ht="14.25" customHeight="1" x14ac:dyDescent="0.2">
      <c r="B10" s="114" t="s">
        <v>382</v>
      </c>
      <c r="C10" s="114" t="s">
        <v>383</v>
      </c>
      <c r="D10" s="114" t="s">
        <v>384</v>
      </c>
      <c r="E10" s="253" t="s">
        <v>385</v>
      </c>
      <c r="F10" s="249"/>
      <c r="G10" s="114" t="s">
        <v>386</v>
      </c>
      <c r="H10" s="114" t="s">
        <v>387</v>
      </c>
      <c r="I10" s="114" t="s">
        <v>101</v>
      </c>
    </row>
    <row r="11" spans="2:13" ht="39" customHeight="1" x14ac:dyDescent="0.2">
      <c r="B11" s="115" t="s">
        <v>77</v>
      </c>
      <c r="C11" s="115" t="s">
        <v>54</v>
      </c>
      <c r="D11" s="115" t="s">
        <v>65</v>
      </c>
      <c r="E11" s="245" t="s">
        <v>160</v>
      </c>
      <c r="F11" s="246"/>
      <c r="G11" s="115" t="s">
        <v>389</v>
      </c>
      <c r="H11" s="115" t="s">
        <v>390</v>
      </c>
      <c r="I11" s="116">
        <v>896000</v>
      </c>
    </row>
    <row r="12" spans="2:13" ht="33" customHeight="1" x14ac:dyDescent="0.2">
      <c r="B12" s="115" t="s">
        <v>77</v>
      </c>
      <c r="C12" s="115" t="s">
        <v>56</v>
      </c>
      <c r="D12" s="115" t="s">
        <v>196</v>
      </c>
      <c r="E12" s="245" t="s">
        <v>163</v>
      </c>
      <c r="F12" s="246"/>
      <c r="G12" s="115" t="s">
        <v>286</v>
      </c>
      <c r="H12" s="115" t="s">
        <v>391</v>
      </c>
      <c r="I12" s="116">
        <v>525000</v>
      </c>
    </row>
    <row r="13" spans="2:13" ht="45.75" customHeight="1" x14ac:dyDescent="0.2">
      <c r="B13" s="115" t="s">
        <v>392</v>
      </c>
      <c r="C13" s="115" t="s">
        <v>56</v>
      </c>
      <c r="D13" s="115" t="s">
        <v>196</v>
      </c>
      <c r="E13" s="245" t="s">
        <v>163</v>
      </c>
      <c r="F13" s="246"/>
      <c r="G13" s="115" t="s">
        <v>286</v>
      </c>
      <c r="H13" s="115" t="s">
        <v>393</v>
      </c>
      <c r="I13" s="116">
        <v>2024500</v>
      </c>
    </row>
    <row r="14" spans="2:13" ht="17.100000000000001" customHeight="1" x14ac:dyDescent="0.2">
      <c r="B14" s="247" t="s">
        <v>53</v>
      </c>
      <c r="C14" s="248"/>
      <c r="D14" s="248"/>
      <c r="E14" s="248"/>
      <c r="F14" s="248"/>
      <c r="G14" s="248"/>
      <c r="H14" s="249"/>
      <c r="I14" s="117">
        <f>SUM(I11:I13)</f>
        <v>3445500</v>
      </c>
      <c r="M14" s="113">
        <v>5458340</v>
      </c>
    </row>
  </sheetData>
  <mergeCells count="9">
    <mergeCell ref="E13:F13"/>
    <mergeCell ref="B14:H14"/>
    <mergeCell ref="E12:F12"/>
    <mergeCell ref="E11:F11"/>
    <mergeCell ref="B1:E1"/>
    <mergeCell ref="B3:I3"/>
    <mergeCell ref="B5:I5"/>
    <mergeCell ref="B7:I7"/>
    <mergeCell ref="E10:F10"/>
  </mergeCells>
  <pageMargins left="0.31496062992125984" right="0.15748031496062992" top="0.19685039370078741" bottom="0.23622047244094491" header="0.23622047244094491" footer="0.27559055118110237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showGridLines="0" topLeftCell="C1" zoomScale="120" zoomScaleNormal="120" workbookViewId="0">
      <pane ySplit="2" topLeftCell="A3" activePane="bottomLeft" state="frozen"/>
      <selection pane="bottomLeft" activeCell="G17" sqref="G17:I17"/>
    </sheetView>
  </sheetViews>
  <sheetFormatPr defaultRowHeight="10.5" x14ac:dyDescent="0.15"/>
  <cols>
    <col min="1" max="1" width="15.125" style="169" customWidth="1"/>
    <col min="2" max="2" width="4.5" style="169" customWidth="1"/>
    <col min="3" max="3" width="2.875" style="169" customWidth="1"/>
    <col min="4" max="4" width="0.375" style="169" customWidth="1"/>
    <col min="5" max="5" width="25.375" style="169" customWidth="1"/>
    <col min="6" max="6" width="7.875" style="181" customWidth="1"/>
    <col min="7" max="7" width="6.25" style="169" customWidth="1"/>
    <col min="8" max="8" width="4.875" style="169" customWidth="1"/>
    <col min="9" max="9" width="4.625" style="169" customWidth="1"/>
    <col min="10" max="10" width="12.25" style="169" customWidth="1"/>
    <col min="11" max="11" width="11.5" style="169" customWidth="1"/>
    <col min="12" max="12" width="10.75" style="169" customWidth="1"/>
    <col min="13" max="13" width="10.375" style="169" customWidth="1"/>
    <col min="14" max="14" width="11" style="169" customWidth="1"/>
    <col min="15" max="15" width="10.875" style="169" customWidth="1"/>
    <col min="16" max="16" width="11.125" style="169" customWidth="1"/>
    <col min="17" max="17" width="12.25" style="169" customWidth="1"/>
    <col min="18" max="16384" width="9" style="169"/>
  </cols>
  <sheetData>
    <row r="1" spans="1:17" ht="13.5" customHeight="1" x14ac:dyDescent="0.15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</row>
    <row r="2" spans="1:17" ht="13.5" customHeight="1" x14ac:dyDescent="0.15">
      <c r="A2" s="256" t="s">
        <v>487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</row>
    <row r="3" spans="1:17" ht="13.5" customHeight="1" x14ac:dyDescent="0.15">
      <c r="A3" s="267" t="s">
        <v>490</v>
      </c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</row>
    <row r="4" spans="1:17" x14ac:dyDescent="0.15">
      <c r="A4" s="170"/>
      <c r="B4" s="170"/>
      <c r="C4" s="170"/>
      <c r="D4" s="170"/>
      <c r="E4" s="170"/>
      <c r="F4" s="171"/>
      <c r="G4" s="170"/>
      <c r="H4" s="170"/>
      <c r="I4" s="172"/>
      <c r="J4" s="257" t="s">
        <v>54</v>
      </c>
      <c r="K4" s="264"/>
      <c r="L4" s="257" t="s">
        <v>55</v>
      </c>
      <c r="M4" s="264"/>
      <c r="N4" s="257" t="s">
        <v>56</v>
      </c>
      <c r="O4" s="257" t="s">
        <v>57</v>
      </c>
      <c r="P4" s="257" t="s">
        <v>58</v>
      </c>
      <c r="Q4" s="259" t="s">
        <v>53</v>
      </c>
    </row>
    <row r="5" spans="1:17" ht="54.75" customHeight="1" x14ac:dyDescent="0.15">
      <c r="A5" s="173"/>
      <c r="B5" s="173"/>
      <c r="C5" s="173"/>
      <c r="D5" s="173"/>
      <c r="E5" s="173"/>
      <c r="F5" s="174"/>
      <c r="G5" s="254" t="s">
        <v>59</v>
      </c>
      <c r="H5" s="254"/>
      <c r="I5" s="255"/>
      <c r="J5" s="265"/>
      <c r="K5" s="266"/>
      <c r="L5" s="265"/>
      <c r="M5" s="266"/>
      <c r="N5" s="258"/>
      <c r="O5" s="258"/>
      <c r="P5" s="258"/>
      <c r="Q5" s="260"/>
    </row>
    <row r="6" spans="1:17" ht="15.75" customHeight="1" x14ac:dyDescent="0.15">
      <c r="A6" s="173"/>
      <c r="B6" s="173"/>
      <c r="C6" s="173"/>
      <c r="D6" s="173"/>
      <c r="E6" s="173"/>
      <c r="F6" s="174"/>
      <c r="G6" s="173"/>
      <c r="H6" s="173"/>
      <c r="I6" s="175"/>
      <c r="J6" s="262" t="s">
        <v>60</v>
      </c>
      <c r="K6" s="263"/>
      <c r="L6" s="262" t="s">
        <v>61</v>
      </c>
      <c r="M6" s="263"/>
      <c r="N6" s="176" t="s">
        <v>62</v>
      </c>
      <c r="O6" s="176" t="s">
        <v>63</v>
      </c>
      <c r="P6" s="176" t="s">
        <v>64</v>
      </c>
      <c r="Q6" s="260"/>
    </row>
    <row r="7" spans="1:17" ht="69" customHeight="1" x14ac:dyDescent="0.15">
      <c r="A7" s="173"/>
      <c r="B7" s="173"/>
      <c r="C7" s="173"/>
      <c r="D7" s="173"/>
      <c r="E7" s="173"/>
      <c r="F7" s="174"/>
      <c r="G7" s="173"/>
      <c r="H7" s="173"/>
      <c r="I7" s="175"/>
      <c r="J7" s="193" t="s">
        <v>65</v>
      </c>
      <c r="K7" s="193" t="s">
        <v>66</v>
      </c>
      <c r="L7" s="193" t="s">
        <v>67</v>
      </c>
      <c r="M7" s="193" t="s">
        <v>193</v>
      </c>
      <c r="N7" s="193" t="s">
        <v>68</v>
      </c>
      <c r="O7" s="193" t="s">
        <v>69</v>
      </c>
      <c r="P7" s="193" t="s">
        <v>39</v>
      </c>
      <c r="Q7" s="260"/>
    </row>
    <row r="8" spans="1:17" ht="17.25" customHeight="1" x14ac:dyDescent="0.15">
      <c r="A8" s="177" t="s">
        <v>489</v>
      </c>
      <c r="B8" s="177"/>
      <c r="C8" s="177"/>
      <c r="D8" s="177"/>
      <c r="E8" s="177"/>
      <c r="F8" s="178"/>
      <c r="G8" s="177"/>
      <c r="H8" s="177"/>
      <c r="I8" s="179"/>
      <c r="J8" s="180" t="s">
        <v>70</v>
      </c>
      <c r="K8" s="180" t="s">
        <v>71</v>
      </c>
      <c r="L8" s="180" t="s">
        <v>72</v>
      </c>
      <c r="M8" s="180" t="s">
        <v>203</v>
      </c>
      <c r="N8" s="180" t="s">
        <v>73</v>
      </c>
      <c r="O8" s="180" t="s">
        <v>74</v>
      </c>
      <c r="P8" s="180" t="s">
        <v>75</v>
      </c>
      <c r="Q8" s="261"/>
    </row>
    <row r="9" spans="1:17" ht="16.5" customHeight="1" x14ac:dyDescent="0.15">
      <c r="A9" s="275" t="s">
        <v>39</v>
      </c>
      <c r="B9" s="278" t="s">
        <v>290</v>
      </c>
      <c r="C9" s="279"/>
      <c r="D9" s="182" t="s">
        <v>106</v>
      </c>
      <c r="E9" s="183" t="s">
        <v>76</v>
      </c>
      <c r="F9" s="184">
        <v>5110300</v>
      </c>
      <c r="G9" s="284" t="s">
        <v>77</v>
      </c>
      <c r="H9" s="285"/>
      <c r="I9" s="285"/>
      <c r="J9" s="185">
        <v>0</v>
      </c>
      <c r="K9" s="185">
        <v>0</v>
      </c>
      <c r="L9" s="185">
        <v>0</v>
      </c>
      <c r="M9" s="185">
        <v>0</v>
      </c>
      <c r="N9" s="185">
        <v>0</v>
      </c>
      <c r="O9" s="185">
        <v>0</v>
      </c>
      <c r="P9" s="185">
        <v>2328</v>
      </c>
      <c r="Q9" s="185">
        <v>2328</v>
      </c>
    </row>
    <row r="10" spans="1:17" ht="18" customHeight="1" x14ac:dyDescent="0.15">
      <c r="A10" s="276"/>
      <c r="B10" s="280"/>
      <c r="C10" s="281"/>
      <c r="D10" s="182" t="s">
        <v>106</v>
      </c>
      <c r="E10" s="183" t="s">
        <v>78</v>
      </c>
      <c r="F10" s="186">
        <v>5110700</v>
      </c>
      <c r="G10" s="273" t="s">
        <v>77</v>
      </c>
      <c r="H10" s="274"/>
      <c r="I10" s="274"/>
      <c r="J10" s="185">
        <v>0</v>
      </c>
      <c r="K10" s="185">
        <v>0</v>
      </c>
      <c r="L10" s="185">
        <v>0</v>
      </c>
      <c r="M10" s="185">
        <v>0</v>
      </c>
      <c r="N10" s="185">
        <v>0</v>
      </c>
      <c r="O10" s="185">
        <v>0</v>
      </c>
      <c r="P10" s="185">
        <v>853600</v>
      </c>
      <c r="Q10" s="185">
        <v>853600</v>
      </c>
    </row>
    <row r="11" spans="1:17" ht="18.75" customHeight="1" x14ac:dyDescent="0.15">
      <c r="A11" s="276"/>
      <c r="B11" s="280"/>
      <c r="C11" s="281"/>
      <c r="D11" s="182" t="s">
        <v>106</v>
      </c>
      <c r="E11" s="183" t="s">
        <v>79</v>
      </c>
      <c r="F11" s="186">
        <v>5110800</v>
      </c>
      <c r="G11" s="273" t="s">
        <v>77</v>
      </c>
      <c r="H11" s="274"/>
      <c r="I11" s="274"/>
      <c r="J11" s="185">
        <v>0</v>
      </c>
      <c r="K11" s="185">
        <v>0</v>
      </c>
      <c r="L11" s="185">
        <v>0</v>
      </c>
      <c r="M11" s="185">
        <v>0</v>
      </c>
      <c r="N11" s="185">
        <v>0</v>
      </c>
      <c r="O11" s="185">
        <v>0</v>
      </c>
      <c r="P11" s="185">
        <v>238400</v>
      </c>
      <c r="Q11" s="185">
        <v>238400</v>
      </c>
    </row>
    <row r="12" spans="1:17" ht="18.75" customHeight="1" x14ac:dyDescent="0.15">
      <c r="A12" s="276"/>
      <c r="B12" s="280"/>
      <c r="C12" s="281"/>
      <c r="D12" s="182" t="s">
        <v>106</v>
      </c>
      <c r="E12" s="183" t="s">
        <v>80</v>
      </c>
      <c r="F12" s="186">
        <v>5110900</v>
      </c>
      <c r="G12" s="273" t="s">
        <v>77</v>
      </c>
      <c r="H12" s="274"/>
      <c r="I12" s="274"/>
      <c r="J12" s="185">
        <v>0</v>
      </c>
      <c r="K12" s="185">
        <v>0</v>
      </c>
      <c r="L12" s="185">
        <v>0</v>
      </c>
      <c r="M12" s="185">
        <v>0</v>
      </c>
      <c r="N12" s="185">
        <v>0</v>
      </c>
      <c r="O12" s="185">
        <v>0</v>
      </c>
      <c r="P12" s="185">
        <v>2000</v>
      </c>
      <c r="Q12" s="185">
        <v>2000</v>
      </c>
    </row>
    <row r="13" spans="1:17" ht="16.5" customHeight="1" x14ac:dyDescent="0.15">
      <c r="A13" s="276"/>
      <c r="B13" s="280"/>
      <c r="C13" s="281"/>
      <c r="D13" s="182" t="s">
        <v>106</v>
      </c>
      <c r="E13" s="183" t="s">
        <v>297</v>
      </c>
      <c r="F13" s="187">
        <v>5111100</v>
      </c>
      <c r="G13" s="271" t="s">
        <v>77</v>
      </c>
      <c r="H13" s="272"/>
      <c r="I13" s="272"/>
      <c r="J13" s="185">
        <v>0</v>
      </c>
      <c r="K13" s="185">
        <v>0</v>
      </c>
      <c r="L13" s="185">
        <v>0</v>
      </c>
      <c r="M13" s="185">
        <v>0</v>
      </c>
      <c r="N13" s="185">
        <v>0</v>
      </c>
      <c r="O13" s="185">
        <v>0</v>
      </c>
      <c r="P13" s="185">
        <v>112104</v>
      </c>
      <c r="Q13" s="185">
        <v>112104</v>
      </c>
    </row>
    <row r="14" spans="1:17" x14ac:dyDescent="0.15">
      <c r="A14" s="277"/>
      <c r="B14" s="282"/>
      <c r="C14" s="283"/>
      <c r="D14" s="268" t="s">
        <v>217</v>
      </c>
      <c r="E14" s="269"/>
      <c r="F14" s="269"/>
      <c r="G14" s="269"/>
      <c r="H14" s="269"/>
      <c r="I14" s="270"/>
      <c r="J14" s="188">
        <v>0</v>
      </c>
      <c r="K14" s="188">
        <v>0</v>
      </c>
      <c r="L14" s="188">
        <v>0</v>
      </c>
      <c r="M14" s="188">
        <v>0</v>
      </c>
      <c r="N14" s="188">
        <v>0</v>
      </c>
      <c r="O14" s="188">
        <v>0</v>
      </c>
      <c r="P14" s="188">
        <v>1208432</v>
      </c>
      <c r="Q14" s="188">
        <v>1208432</v>
      </c>
    </row>
    <row r="15" spans="1:17" x14ac:dyDescent="0.15">
      <c r="A15" s="268" t="s">
        <v>81</v>
      </c>
      <c r="B15" s="269"/>
      <c r="C15" s="269"/>
      <c r="D15" s="269"/>
      <c r="E15" s="269"/>
      <c r="F15" s="269"/>
      <c r="G15" s="269"/>
      <c r="H15" s="269"/>
      <c r="I15" s="270"/>
      <c r="J15" s="188">
        <v>0</v>
      </c>
      <c r="K15" s="188">
        <v>0</v>
      </c>
      <c r="L15" s="188">
        <v>0</v>
      </c>
      <c r="M15" s="188">
        <v>0</v>
      </c>
      <c r="N15" s="188">
        <v>0</v>
      </c>
      <c r="O15" s="188">
        <v>0</v>
      </c>
      <c r="P15" s="188">
        <v>2275863</v>
      </c>
      <c r="Q15" s="188">
        <v>2275863</v>
      </c>
    </row>
    <row r="16" spans="1:17" ht="21" customHeight="1" x14ac:dyDescent="0.15">
      <c r="A16" s="275" t="s">
        <v>41</v>
      </c>
      <c r="B16" s="278" t="s">
        <v>211</v>
      </c>
      <c r="C16" s="279"/>
      <c r="D16" s="182" t="s">
        <v>106</v>
      </c>
      <c r="E16" s="183" t="s">
        <v>82</v>
      </c>
      <c r="F16" s="189">
        <v>5210100</v>
      </c>
      <c r="G16" s="275" t="s">
        <v>77</v>
      </c>
      <c r="H16" s="269"/>
      <c r="I16" s="270"/>
      <c r="J16" s="185">
        <v>42840</v>
      </c>
      <c r="K16" s="185">
        <v>0</v>
      </c>
      <c r="L16" s="185">
        <v>0</v>
      </c>
      <c r="M16" s="185">
        <v>0</v>
      </c>
      <c r="N16" s="185">
        <v>0</v>
      </c>
      <c r="O16" s="185">
        <v>0</v>
      </c>
      <c r="P16" s="185">
        <v>0</v>
      </c>
      <c r="Q16" s="185">
        <v>42840</v>
      </c>
    </row>
    <row r="17" spans="1:17" ht="34.5" customHeight="1" x14ac:dyDescent="0.15">
      <c r="A17" s="276"/>
      <c r="B17" s="280"/>
      <c r="C17" s="281"/>
      <c r="D17" s="182" t="s">
        <v>106</v>
      </c>
      <c r="E17" s="183" t="s">
        <v>83</v>
      </c>
      <c r="F17" s="189">
        <v>5210200</v>
      </c>
      <c r="G17" s="275" t="s">
        <v>77</v>
      </c>
      <c r="H17" s="269"/>
      <c r="I17" s="270"/>
      <c r="J17" s="185">
        <v>3510</v>
      </c>
      <c r="K17" s="185">
        <v>0</v>
      </c>
      <c r="L17" s="185">
        <v>0</v>
      </c>
      <c r="M17" s="185">
        <v>0</v>
      </c>
      <c r="N17" s="185">
        <v>0</v>
      </c>
      <c r="O17" s="185">
        <v>0</v>
      </c>
      <c r="P17" s="185">
        <v>0</v>
      </c>
      <c r="Q17" s="185">
        <v>3510</v>
      </c>
    </row>
    <row r="18" spans="1:17" ht="26.25" customHeight="1" x14ac:dyDescent="0.15">
      <c r="A18" s="276"/>
      <c r="B18" s="280"/>
      <c r="C18" s="281"/>
      <c r="D18" s="182" t="s">
        <v>106</v>
      </c>
      <c r="E18" s="183" t="s">
        <v>84</v>
      </c>
      <c r="F18" s="189">
        <v>5210300</v>
      </c>
      <c r="G18" s="275" t="s">
        <v>77</v>
      </c>
      <c r="H18" s="269"/>
      <c r="I18" s="270"/>
      <c r="J18" s="185">
        <v>3510</v>
      </c>
      <c r="K18" s="185">
        <v>0</v>
      </c>
      <c r="L18" s="185">
        <v>0</v>
      </c>
      <c r="M18" s="185">
        <v>0</v>
      </c>
      <c r="N18" s="185">
        <v>0</v>
      </c>
      <c r="O18" s="185">
        <v>0</v>
      </c>
      <c r="P18" s="185">
        <v>0</v>
      </c>
      <c r="Q18" s="185">
        <v>3510</v>
      </c>
    </row>
    <row r="19" spans="1:17" ht="52.5" customHeight="1" x14ac:dyDescent="0.15">
      <c r="A19" s="276"/>
      <c r="B19" s="280"/>
      <c r="C19" s="281"/>
      <c r="D19" s="182" t="s">
        <v>106</v>
      </c>
      <c r="E19" s="183" t="s">
        <v>85</v>
      </c>
      <c r="F19" s="189">
        <v>5210400</v>
      </c>
      <c r="G19" s="275" t="s">
        <v>77</v>
      </c>
      <c r="H19" s="269"/>
      <c r="I19" s="270"/>
      <c r="J19" s="185">
        <v>7200</v>
      </c>
      <c r="K19" s="185">
        <v>0</v>
      </c>
      <c r="L19" s="185">
        <v>0</v>
      </c>
      <c r="M19" s="185">
        <v>0</v>
      </c>
      <c r="N19" s="185">
        <v>0</v>
      </c>
      <c r="O19" s="185">
        <v>0</v>
      </c>
      <c r="P19" s="185">
        <v>0</v>
      </c>
      <c r="Q19" s="185">
        <v>7200</v>
      </c>
    </row>
    <row r="20" spans="1:17" ht="32.25" customHeight="1" x14ac:dyDescent="0.15">
      <c r="A20" s="276"/>
      <c r="B20" s="280"/>
      <c r="C20" s="281"/>
      <c r="D20" s="182" t="s">
        <v>106</v>
      </c>
      <c r="E20" s="183" t="s">
        <v>86</v>
      </c>
      <c r="F20" s="189">
        <v>5210600</v>
      </c>
      <c r="G20" s="275" t="s">
        <v>77</v>
      </c>
      <c r="H20" s="269"/>
      <c r="I20" s="270"/>
      <c r="J20" s="185">
        <v>157200</v>
      </c>
      <c r="K20" s="185">
        <v>0</v>
      </c>
      <c r="L20" s="185">
        <v>0</v>
      </c>
      <c r="M20" s="185">
        <v>0</v>
      </c>
      <c r="N20" s="185">
        <v>0</v>
      </c>
      <c r="O20" s="185">
        <v>0</v>
      </c>
      <c r="P20" s="185">
        <v>0</v>
      </c>
      <c r="Q20" s="185">
        <v>157200</v>
      </c>
    </row>
    <row r="21" spans="1:17" x14ac:dyDescent="0.15">
      <c r="A21" s="277"/>
      <c r="B21" s="282"/>
      <c r="C21" s="283"/>
      <c r="D21" s="268" t="s">
        <v>217</v>
      </c>
      <c r="E21" s="269"/>
      <c r="F21" s="269"/>
      <c r="G21" s="269"/>
      <c r="H21" s="269"/>
      <c r="I21" s="270"/>
      <c r="J21" s="188">
        <v>214260</v>
      </c>
      <c r="K21" s="188">
        <v>0</v>
      </c>
      <c r="L21" s="188">
        <v>0</v>
      </c>
      <c r="M21" s="188">
        <v>0</v>
      </c>
      <c r="N21" s="188">
        <v>0</v>
      </c>
      <c r="O21" s="188">
        <v>0</v>
      </c>
      <c r="P21" s="188">
        <v>0</v>
      </c>
      <c r="Q21" s="188">
        <v>214260</v>
      </c>
    </row>
    <row r="22" spans="1:17" x14ac:dyDescent="0.15">
      <c r="A22" s="268" t="s">
        <v>81</v>
      </c>
      <c r="B22" s="269"/>
      <c r="C22" s="269"/>
      <c r="D22" s="269"/>
      <c r="E22" s="269"/>
      <c r="F22" s="269"/>
      <c r="G22" s="269"/>
      <c r="H22" s="269"/>
      <c r="I22" s="270"/>
      <c r="J22" s="188">
        <v>428520</v>
      </c>
      <c r="K22" s="188">
        <v>0</v>
      </c>
      <c r="L22" s="188">
        <v>0</v>
      </c>
      <c r="M22" s="188">
        <v>0</v>
      </c>
      <c r="N22" s="188">
        <v>0</v>
      </c>
      <c r="O22" s="188">
        <v>0</v>
      </c>
      <c r="P22" s="188">
        <v>0</v>
      </c>
      <c r="Q22" s="188">
        <v>428520</v>
      </c>
    </row>
    <row r="23" spans="1:17" ht="17.25" customHeight="1" x14ac:dyDescent="0.15">
      <c r="A23" s="275" t="s">
        <v>43</v>
      </c>
      <c r="B23" s="278" t="s">
        <v>218</v>
      </c>
      <c r="C23" s="279"/>
      <c r="D23" s="182" t="s">
        <v>106</v>
      </c>
      <c r="E23" s="183" t="s">
        <v>87</v>
      </c>
      <c r="F23" s="189">
        <v>5220100</v>
      </c>
      <c r="G23" s="275" t="s">
        <v>77</v>
      </c>
      <c r="H23" s="269"/>
      <c r="I23" s="270"/>
      <c r="J23" s="185">
        <v>186220</v>
      </c>
      <c r="K23" s="185">
        <v>116610</v>
      </c>
      <c r="L23" s="185">
        <v>17490</v>
      </c>
      <c r="M23" s="185">
        <v>0</v>
      </c>
      <c r="N23" s="185">
        <v>47910</v>
      </c>
      <c r="O23" s="185">
        <v>0</v>
      </c>
      <c r="P23" s="185">
        <v>0</v>
      </c>
      <c r="Q23" s="185">
        <v>368230</v>
      </c>
    </row>
    <row r="24" spans="1:17" ht="17.25" customHeight="1" x14ac:dyDescent="0.15">
      <c r="A24" s="276"/>
      <c r="B24" s="280"/>
      <c r="C24" s="281"/>
      <c r="D24" s="182" t="s">
        <v>106</v>
      </c>
      <c r="E24" s="183" t="s">
        <v>88</v>
      </c>
      <c r="F24" s="189">
        <v>5220200</v>
      </c>
      <c r="G24" s="275" t="s">
        <v>77</v>
      </c>
      <c r="H24" s="269"/>
      <c r="I24" s="270"/>
      <c r="J24" s="185">
        <v>0</v>
      </c>
      <c r="K24" s="185">
        <v>0</v>
      </c>
      <c r="L24" s="185">
        <v>0</v>
      </c>
      <c r="M24" s="185">
        <v>0</v>
      </c>
      <c r="N24" s="185">
        <v>55</v>
      </c>
      <c r="O24" s="185">
        <v>0</v>
      </c>
      <c r="P24" s="185">
        <v>0</v>
      </c>
      <c r="Q24" s="185">
        <v>55</v>
      </c>
    </row>
    <row r="25" spans="1:17" ht="17.25" customHeight="1" x14ac:dyDescent="0.15">
      <c r="A25" s="276"/>
      <c r="B25" s="280"/>
      <c r="C25" s="281"/>
      <c r="D25" s="182" t="s">
        <v>106</v>
      </c>
      <c r="E25" s="183" t="s">
        <v>89</v>
      </c>
      <c r="F25" s="189">
        <v>5220300</v>
      </c>
      <c r="G25" s="275" t="s">
        <v>77</v>
      </c>
      <c r="H25" s="269"/>
      <c r="I25" s="270"/>
      <c r="J25" s="185">
        <v>17500</v>
      </c>
      <c r="K25" s="185">
        <v>3500</v>
      </c>
      <c r="L25" s="185">
        <v>0</v>
      </c>
      <c r="M25" s="185">
        <v>0</v>
      </c>
      <c r="N25" s="185">
        <v>3500</v>
      </c>
      <c r="O25" s="185">
        <v>0</v>
      </c>
      <c r="P25" s="185">
        <v>0</v>
      </c>
      <c r="Q25" s="185">
        <v>24500</v>
      </c>
    </row>
    <row r="26" spans="1:17" ht="17.25" customHeight="1" x14ac:dyDescent="0.15">
      <c r="A26" s="276"/>
      <c r="B26" s="280"/>
      <c r="C26" s="281"/>
      <c r="D26" s="182" t="s">
        <v>106</v>
      </c>
      <c r="E26" s="183" t="s">
        <v>90</v>
      </c>
      <c r="F26" s="189">
        <v>5220700</v>
      </c>
      <c r="G26" s="275" t="s">
        <v>77</v>
      </c>
      <c r="H26" s="269"/>
      <c r="I26" s="270"/>
      <c r="J26" s="185">
        <v>49420</v>
      </c>
      <c r="K26" s="185">
        <v>53420</v>
      </c>
      <c r="L26" s="185">
        <v>23760</v>
      </c>
      <c r="M26" s="185">
        <v>0</v>
      </c>
      <c r="N26" s="185">
        <v>11960</v>
      </c>
      <c r="O26" s="185">
        <v>0</v>
      </c>
      <c r="P26" s="185">
        <v>0</v>
      </c>
      <c r="Q26" s="185">
        <v>138560</v>
      </c>
    </row>
    <row r="27" spans="1:17" ht="17.25" customHeight="1" x14ac:dyDescent="0.15">
      <c r="A27" s="276"/>
      <c r="B27" s="280"/>
      <c r="C27" s="281"/>
      <c r="D27" s="182" t="s">
        <v>106</v>
      </c>
      <c r="E27" s="183" t="s">
        <v>91</v>
      </c>
      <c r="F27" s="189">
        <v>5220800</v>
      </c>
      <c r="G27" s="275" t="s">
        <v>77</v>
      </c>
      <c r="H27" s="269"/>
      <c r="I27" s="270"/>
      <c r="J27" s="185">
        <v>7325</v>
      </c>
      <c r="K27" s="185">
        <v>2530</v>
      </c>
      <c r="L27" s="185">
        <v>2810</v>
      </c>
      <c r="M27" s="185">
        <v>0</v>
      </c>
      <c r="N27" s="185">
        <v>1325</v>
      </c>
      <c r="O27" s="185">
        <v>0</v>
      </c>
      <c r="P27" s="185">
        <v>0</v>
      </c>
      <c r="Q27" s="185">
        <v>13990</v>
      </c>
    </row>
    <row r="28" spans="1:17" ht="14.25" customHeight="1" x14ac:dyDescent="0.15">
      <c r="A28" s="277"/>
      <c r="B28" s="282"/>
      <c r="C28" s="283"/>
      <c r="D28" s="268" t="s">
        <v>217</v>
      </c>
      <c r="E28" s="269"/>
      <c r="F28" s="269"/>
      <c r="G28" s="269"/>
      <c r="H28" s="269"/>
      <c r="I28" s="270"/>
      <c r="J28" s="188">
        <v>260465</v>
      </c>
      <c r="K28" s="188">
        <v>176060</v>
      </c>
      <c r="L28" s="188">
        <v>44060</v>
      </c>
      <c r="M28" s="188">
        <v>0</v>
      </c>
      <c r="N28" s="188">
        <v>64750</v>
      </c>
      <c r="O28" s="188">
        <v>0</v>
      </c>
      <c r="P28" s="188">
        <v>0</v>
      </c>
      <c r="Q28" s="188">
        <v>545335</v>
      </c>
    </row>
    <row r="29" spans="1:17" ht="14.25" customHeight="1" x14ac:dyDescent="0.15">
      <c r="A29" s="268" t="s">
        <v>81</v>
      </c>
      <c r="B29" s="269"/>
      <c r="C29" s="269"/>
      <c r="D29" s="269"/>
      <c r="E29" s="269"/>
      <c r="F29" s="269"/>
      <c r="G29" s="269"/>
      <c r="H29" s="269"/>
      <c r="I29" s="270"/>
      <c r="J29" s="188">
        <v>497470</v>
      </c>
      <c r="K29" s="188">
        <v>296170</v>
      </c>
      <c r="L29" s="188">
        <v>61550</v>
      </c>
      <c r="M29" s="188">
        <v>0</v>
      </c>
      <c r="N29" s="188">
        <v>129500</v>
      </c>
      <c r="O29" s="188">
        <v>0</v>
      </c>
      <c r="P29" s="188">
        <v>0</v>
      </c>
      <c r="Q29" s="188">
        <v>984690</v>
      </c>
    </row>
    <row r="30" spans="1:17" ht="19.5" customHeight="1" x14ac:dyDescent="0.15">
      <c r="A30" s="275" t="s">
        <v>45</v>
      </c>
      <c r="B30" s="278" t="s">
        <v>224</v>
      </c>
      <c r="C30" s="279"/>
      <c r="D30" s="182" t="s">
        <v>106</v>
      </c>
      <c r="E30" s="183" t="s">
        <v>92</v>
      </c>
      <c r="F30" s="189">
        <v>5310400</v>
      </c>
      <c r="G30" s="275" t="s">
        <v>77</v>
      </c>
      <c r="H30" s="269"/>
      <c r="I30" s="270"/>
      <c r="J30" s="185">
        <v>0</v>
      </c>
      <c r="K30" s="185">
        <v>2200</v>
      </c>
      <c r="L30" s="185">
        <v>0</v>
      </c>
      <c r="M30" s="185">
        <v>0</v>
      </c>
      <c r="N30" s="185">
        <v>3500</v>
      </c>
      <c r="O30" s="185">
        <v>0</v>
      </c>
      <c r="P30" s="185">
        <v>0</v>
      </c>
      <c r="Q30" s="185">
        <v>5700</v>
      </c>
    </row>
    <row r="31" spans="1:17" ht="19.5" customHeight="1" x14ac:dyDescent="0.15">
      <c r="A31" s="276"/>
      <c r="B31" s="280"/>
      <c r="C31" s="281"/>
      <c r="D31" s="182" t="s">
        <v>106</v>
      </c>
      <c r="E31" s="183" t="s">
        <v>230</v>
      </c>
      <c r="F31" s="189">
        <v>5310500</v>
      </c>
      <c r="G31" s="275" t="s">
        <v>77</v>
      </c>
      <c r="H31" s="269"/>
      <c r="I31" s="270"/>
      <c r="J31" s="185">
        <v>0</v>
      </c>
      <c r="K31" s="185">
        <v>650</v>
      </c>
      <c r="L31" s="185">
        <v>0</v>
      </c>
      <c r="M31" s="185">
        <v>0</v>
      </c>
      <c r="N31" s="185">
        <v>12500</v>
      </c>
      <c r="O31" s="185">
        <v>0</v>
      </c>
      <c r="P31" s="185">
        <v>0</v>
      </c>
      <c r="Q31" s="185">
        <v>13150</v>
      </c>
    </row>
    <row r="32" spans="1:17" ht="14.25" customHeight="1" x14ac:dyDescent="0.15">
      <c r="A32" s="277"/>
      <c r="B32" s="282"/>
      <c r="C32" s="283"/>
      <c r="D32" s="268" t="s">
        <v>217</v>
      </c>
      <c r="E32" s="269"/>
      <c r="F32" s="269"/>
      <c r="G32" s="269"/>
      <c r="H32" s="269"/>
      <c r="I32" s="270"/>
      <c r="J32" s="188">
        <v>0</v>
      </c>
      <c r="K32" s="188">
        <v>2850</v>
      </c>
      <c r="L32" s="188">
        <v>0</v>
      </c>
      <c r="M32" s="188">
        <v>0</v>
      </c>
      <c r="N32" s="188">
        <v>16000</v>
      </c>
      <c r="O32" s="188">
        <v>0</v>
      </c>
      <c r="P32" s="188">
        <v>0</v>
      </c>
      <c r="Q32" s="188">
        <v>18850</v>
      </c>
    </row>
    <row r="33" spans="1:17" ht="14.25" customHeight="1" x14ac:dyDescent="0.15">
      <c r="A33" s="268" t="s">
        <v>81</v>
      </c>
      <c r="B33" s="269"/>
      <c r="C33" s="269"/>
      <c r="D33" s="269"/>
      <c r="E33" s="269"/>
      <c r="F33" s="269"/>
      <c r="G33" s="269"/>
      <c r="H33" s="269"/>
      <c r="I33" s="270"/>
      <c r="J33" s="188">
        <v>0</v>
      </c>
      <c r="K33" s="188">
        <v>5050</v>
      </c>
      <c r="L33" s="188">
        <v>0</v>
      </c>
      <c r="M33" s="188">
        <v>0</v>
      </c>
      <c r="N33" s="188">
        <v>19500</v>
      </c>
      <c r="O33" s="188">
        <v>0</v>
      </c>
      <c r="P33" s="188">
        <v>0</v>
      </c>
      <c r="Q33" s="188">
        <v>24550</v>
      </c>
    </row>
    <row r="34" spans="1:17" ht="19.5" customHeight="1" x14ac:dyDescent="0.15">
      <c r="A34" s="275" t="s">
        <v>47</v>
      </c>
      <c r="B34" s="278" t="s">
        <v>232</v>
      </c>
      <c r="C34" s="279"/>
      <c r="D34" s="190" t="s">
        <v>106</v>
      </c>
      <c r="E34" s="191" t="s">
        <v>233</v>
      </c>
      <c r="F34" s="189">
        <v>5320100</v>
      </c>
      <c r="G34" s="286" t="s">
        <v>77</v>
      </c>
      <c r="H34" s="287"/>
      <c r="I34" s="288"/>
      <c r="J34" s="185">
        <v>11917.04</v>
      </c>
      <c r="K34" s="185">
        <v>0</v>
      </c>
      <c r="L34" s="185">
        <v>0</v>
      </c>
      <c r="M34" s="185">
        <v>0</v>
      </c>
      <c r="N34" s="185">
        <v>5000</v>
      </c>
      <c r="O34" s="185">
        <v>0</v>
      </c>
      <c r="P34" s="185">
        <v>0</v>
      </c>
      <c r="Q34" s="185">
        <v>16917.04</v>
      </c>
    </row>
    <row r="35" spans="1:17" ht="34.5" customHeight="1" x14ac:dyDescent="0.15">
      <c r="A35" s="276"/>
      <c r="B35" s="280"/>
      <c r="C35" s="281"/>
      <c r="D35" s="190" t="s">
        <v>106</v>
      </c>
      <c r="E35" s="191" t="s">
        <v>93</v>
      </c>
      <c r="F35" s="189">
        <v>5320300</v>
      </c>
      <c r="G35" s="286" t="s">
        <v>77</v>
      </c>
      <c r="H35" s="287"/>
      <c r="I35" s="288"/>
      <c r="J35" s="185">
        <v>40456</v>
      </c>
      <c r="K35" s="185">
        <v>25941</v>
      </c>
      <c r="L35" s="185">
        <v>0</v>
      </c>
      <c r="M35" s="185">
        <v>0</v>
      </c>
      <c r="N35" s="185">
        <v>0</v>
      </c>
      <c r="O35" s="185">
        <v>0</v>
      </c>
      <c r="P35" s="185">
        <v>0</v>
      </c>
      <c r="Q35" s="185">
        <v>66397</v>
      </c>
    </row>
    <row r="36" spans="1:17" ht="19.5" customHeight="1" x14ac:dyDescent="0.15">
      <c r="A36" s="276"/>
      <c r="B36" s="280"/>
      <c r="C36" s="281"/>
      <c r="D36" s="190" t="s">
        <v>106</v>
      </c>
      <c r="E36" s="191" t="s">
        <v>238</v>
      </c>
      <c r="F36" s="189">
        <v>5320400</v>
      </c>
      <c r="G36" s="286" t="s">
        <v>77</v>
      </c>
      <c r="H36" s="287"/>
      <c r="I36" s="288"/>
      <c r="J36" s="185">
        <v>9540</v>
      </c>
      <c r="K36" s="185">
        <v>2200</v>
      </c>
      <c r="L36" s="185">
        <v>0</v>
      </c>
      <c r="M36" s="185">
        <v>0</v>
      </c>
      <c r="N36" s="185">
        <v>9700</v>
      </c>
      <c r="O36" s="185">
        <v>0</v>
      </c>
      <c r="P36" s="185">
        <v>0</v>
      </c>
      <c r="Q36" s="185">
        <v>21440</v>
      </c>
    </row>
    <row r="37" spans="1:17" ht="14.25" customHeight="1" x14ac:dyDescent="0.15">
      <c r="A37" s="277"/>
      <c r="B37" s="282"/>
      <c r="C37" s="283"/>
      <c r="D37" s="268" t="s">
        <v>217</v>
      </c>
      <c r="E37" s="269"/>
      <c r="F37" s="269"/>
      <c r="G37" s="269"/>
      <c r="H37" s="269"/>
      <c r="I37" s="270"/>
      <c r="J37" s="188">
        <v>61913.04</v>
      </c>
      <c r="K37" s="188">
        <v>28141</v>
      </c>
      <c r="L37" s="188">
        <v>0</v>
      </c>
      <c r="M37" s="188">
        <v>0</v>
      </c>
      <c r="N37" s="188">
        <v>14700</v>
      </c>
      <c r="O37" s="188">
        <v>0</v>
      </c>
      <c r="P37" s="188">
        <v>0</v>
      </c>
      <c r="Q37" s="188">
        <v>104754.04</v>
      </c>
    </row>
    <row r="38" spans="1:17" ht="14.25" customHeight="1" x14ac:dyDescent="0.15">
      <c r="A38" s="268" t="s">
        <v>81</v>
      </c>
      <c r="B38" s="269"/>
      <c r="C38" s="269"/>
      <c r="D38" s="269"/>
      <c r="E38" s="269"/>
      <c r="F38" s="269"/>
      <c r="G38" s="269"/>
      <c r="H38" s="269"/>
      <c r="I38" s="270"/>
      <c r="J38" s="188">
        <v>66113.039999999994</v>
      </c>
      <c r="K38" s="188">
        <v>31491</v>
      </c>
      <c r="L38" s="188">
        <v>0</v>
      </c>
      <c r="M38" s="188">
        <v>0</v>
      </c>
      <c r="N38" s="188">
        <v>17440</v>
      </c>
      <c r="O38" s="188">
        <v>0</v>
      </c>
      <c r="P38" s="188">
        <v>0</v>
      </c>
      <c r="Q38" s="188">
        <v>115044.04</v>
      </c>
    </row>
    <row r="39" spans="1:17" ht="19.5" customHeight="1" x14ac:dyDescent="0.15">
      <c r="A39" s="275" t="s">
        <v>155</v>
      </c>
      <c r="B39" s="278" t="s">
        <v>240</v>
      </c>
      <c r="C39" s="279"/>
      <c r="D39" s="182" t="s">
        <v>106</v>
      </c>
      <c r="E39" s="183" t="s">
        <v>253</v>
      </c>
      <c r="F39" s="189">
        <v>5330800</v>
      </c>
      <c r="G39" s="275" t="s">
        <v>77</v>
      </c>
      <c r="H39" s="269"/>
      <c r="I39" s="270"/>
      <c r="J39" s="185">
        <v>8460</v>
      </c>
      <c r="K39" s="185">
        <v>0</v>
      </c>
      <c r="L39" s="185">
        <v>0</v>
      </c>
      <c r="M39" s="185">
        <v>0</v>
      </c>
      <c r="N39" s="185">
        <v>24800</v>
      </c>
      <c r="O39" s="185">
        <v>0</v>
      </c>
      <c r="P39" s="185">
        <v>0</v>
      </c>
      <c r="Q39" s="185">
        <v>33260</v>
      </c>
    </row>
    <row r="40" spans="1:17" ht="19.5" customHeight="1" x14ac:dyDescent="0.15">
      <c r="A40" s="276"/>
      <c r="B40" s="280"/>
      <c r="C40" s="281"/>
      <c r="D40" s="182" t="s">
        <v>106</v>
      </c>
      <c r="E40" s="183" t="s">
        <v>261</v>
      </c>
      <c r="F40" s="189">
        <v>5331400</v>
      </c>
      <c r="G40" s="275" t="s">
        <v>77</v>
      </c>
      <c r="H40" s="269"/>
      <c r="I40" s="270"/>
      <c r="J40" s="185">
        <v>0</v>
      </c>
      <c r="K40" s="185">
        <v>0</v>
      </c>
      <c r="L40" s="185">
        <v>0</v>
      </c>
      <c r="M40" s="185">
        <v>0</v>
      </c>
      <c r="N40" s="185">
        <v>4900</v>
      </c>
      <c r="O40" s="185">
        <v>0</v>
      </c>
      <c r="P40" s="185">
        <v>0</v>
      </c>
      <c r="Q40" s="185">
        <v>4900</v>
      </c>
    </row>
    <row r="41" spans="1:17" x14ac:dyDescent="0.15">
      <c r="A41" s="277"/>
      <c r="B41" s="282"/>
      <c r="C41" s="283"/>
      <c r="D41" s="268" t="s">
        <v>217</v>
      </c>
      <c r="E41" s="269"/>
      <c r="F41" s="269"/>
      <c r="G41" s="269"/>
      <c r="H41" s="269"/>
      <c r="I41" s="270"/>
      <c r="J41" s="188">
        <v>8460</v>
      </c>
      <c r="K41" s="188">
        <v>0</v>
      </c>
      <c r="L41" s="188">
        <v>0</v>
      </c>
      <c r="M41" s="188">
        <v>0</v>
      </c>
      <c r="N41" s="188">
        <v>29700</v>
      </c>
      <c r="O41" s="188">
        <v>0</v>
      </c>
      <c r="P41" s="188">
        <v>0</v>
      </c>
      <c r="Q41" s="188">
        <v>38160</v>
      </c>
    </row>
    <row r="42" spans="1:17" x14ac:dyDescent="0.15">
      <c r="A42" s="268" t="s">
        <v>81</v>
      </c>
      <c r="B42" s="269"/>
      <c r="C42" s="269"/>
      <c r="D42" s="269"/>
      <c r="E42" s="269"/>
      <c r="F42" s="269"/>
      <c r="G42" s="269"/>
      <c r="H42" s="269"/>
      <c r="I42" s="270"/>
      <c r="J42" s="188">
        <v>8460</v>
      </c>
      <c r="K42" s="188">
        <v>0</v>
      </c>
      <c r="L42" s="188">
        <v>0</v>
      </c>
      <c r="M42" s="188">
        <v>0</v>
      </c>
      <c r="N42" s="188">
        <v>29700</v>
      </c>
      <c r="O42" s="188">
        <v>0</v>
      </c>
      <c r="P42" s="188">
        <v>0</v>
      </c>
      <c r="Q42" s="188">
        <v>38160</v>
      </c>
    </row>
    <row r="43" spans="1:17" ht="19.5" customHeight="1" x14ac:dyDescent="0.15">
      <c r="A43" s="275" t="s">
        <v>49</v>
      </c>
      <c r="B43" s="278" t="s">
        <v>263</v>
      </c>
      <c r="C43" s="279"/>
      <c r="D43" s="182" t="s">
        <v>106</v>
      </c>
      <c r="E43" s="183" t="s">
        <v>94</v>
      </c>
      <c r="F43" s="192">
        <v>5340100</v>
      </c>
      <c r="G43" s="275" t="s">
        <v>77</v>
      </c>
      <c r="H43" s="269"/>
      <c r="I43" s="270"/>
      <c r="J43" s="185">
        <v>18642.330000000002</v>
      </c>
      <c r="K43" s="185">
        <v>0</v>
      </c>
      <c r="L43" s="185">
        <v>0</v>
      </c>
      <c r="M43" s="185">
        <v>0</v>
      </c>
      <c r="N43" s="185">
        <v>0</v>
      </c>
      <c r="O43" s="185">
        <v>0</v>
      </c>
      <c r="P43" s="185">
        <v>0</v>
      </c>
      <c r="Q43" s="185">
        <v>18642.330000000002</v>
      </c>
    </row>
    <row r="44" spans="1:17" ht="19.5" customHeight="1" x14ac:dyDescent="0.15">
      <c r="A44" s="276"/>
      <c r="B44" s="280"/>
      <c r="C44" s="281"/>
      <c r="D44" s="182" t="s">
        <v>106</v>
      </c>
      <c r="E44" s="183" t="s">
        <v>95</v>
      </c>
      <c r="F44" s="192">
        <v>5340500</v>
      </c>
      <c r="G44" s="275" t="s">
        <v>77</v>
      </c>
      <c r="H44" s="269"/>
      <c r="I44" s="270"/>
      <c r="J44" s="185">
        <v>5210.8999999999996</v>
      </c>
      <c r="K44" s="185">
        <v>0</v>
      </c>
      <c r="L44" s="185">
        <v>0</v>
      </c>
      <c r="M44" s="185">
        <v>0</v>
      </c>
      <c r="N44" s="185">
        <v>0</v>
      </c>
      <c r="O44" s="185">
        <v>0</v>
      </c>
      <c r="P44" s="185">
        <v>0</v>
      </c>
      <c r="Q44" s="185">
        <v>5210.8999999999996</v>
      </c>
    </row>
    <row r="45" spans="1:17" x14ac:dyDescent="0.15">
      <c r="A45" s="277"/>
      <c r="B45" s="282"/>
      <c r="C45" s="283"/>
      <c r="D45" s="268" t="s">
        <v>217</v>
      </c>
      <c r="E45" s="269"/>
      <c r="F45" s="269"/>
      <c r="G45" s="269"/>
      <c r="H45" s="269"/>
      <c r="I45" s="270"/>
      <c r="J45" s="188">
        <v>23853.23</v>
      </c>
      <c r="K45" s="188">
        <v>0</v>
      </c>
      <c r="L45" s="188">
        <v>0</v>
      </c>
      <c r="M45" s="188">
        <v>0</v>
      </c>
      <c r="N45" s="188">
        <v>0</v>
      </c>
      <c r="O45" s="188">
        <v>0</v>
      </c>
      <c r="P45" s="188">
        <v>0</v>
      </c>
      <c r="Q45" s="188">
        <v>23853.23</v>
      </c>
    </row>
    <row r="46" spans="1:17" x14ac:dyDescent="0.15">
      <c r="A46" s="268" t="s">
        <v>81</v>
      </c>
      <c r="B46" s="269"/>
      <c r="C46" s="269"/>
      <c r="D46" s="269"/>
      <c r="E46" s="269"/>
      <c r="F46" s="269"/>
      <c r="G46" s="269"/>
      <c r="H46" s="269"/>
      <c r="I46" s="270"/>
      <c r="J46" s="188">
        <v>47028.65</v>
      </c>
      <c r="K46" s="188">
        <v>0</v>
      </c>
      <c r="L46" s="188">
        <v>0</v>
      </c>
      <c r="M46" s="188">
        <v>0</v>
      </c>
      <c r="N46" s="188">
        <v>0</v>
      </c>
      <c r="O46" s="188">
        <v>0</v>
      </c>
      <c r="P46" s="188">
        <v>0</v>
      </c>
      <c r="Q46" s="188">
        <v>47028.65</v>
      </c>
    </row>
    <row r="47" spans="1:17" ht="21" customHeight="1" x14ac:dyDescent="0.15">
      <c r="A47" s="275" t="s">
        <v>51</v>
      </c>
      <c r="B47" s="278" t="s">
        <v>279</v>
      </c>
      <c r="C47" s="279"/>
      <c r="D47" s="182" t="s">
        <v>106</v>
      </c>
      <c r="E47" s="183" t="s">
        <v>96</v>
      </c>
      <c r="F47" s="189">
        <v>5610200</v>
      </c>
      <c r="G47" s="275" t="s">
        <v>77</v>
      </c>
      <c r="H47" s="269"/>
      <c r="I47" s="270"/>
      <c r="J47" s="185">
        <v>0</v>
      </c>
      <c r="K47" s="185">
        <v>0</v>
      </c>
      <c r="L47" s="185">
        <v>0</v>
      </c>
      <c r="M47" s="185">
        <v>403000</v>
      </c>
      <c r="N47" s="185">
        <v>0</v>
      </c>
      <c r="O47" s="185">
        <v>0</v>
      </c>
      <c r="P47" s="185">
        <v>0</v>
      </c>
      <c r="Q47" s="185">
        <v>403000</v>
      </c>
    </row>
    <row r="48" spans="1:17" ht="14.25" customHeight="1" x14ac:dyDescent="0.15">
      <c r="A48" s="277"/>
      <c r="B48" s="282"/>
      <c r="C48" s="283"/>
      <c r="D48" s="268" t="s">
        <v>217</v>
      </c>
      <c r="E48" s="269"/>
      <c r="F48" s="269"/>
      <c r="G48" s="269"/>
      <c r="H48" s="269"/>
      <c r="I48" s="270"/>
      <c r="J48" s="188">
        <v>0</v>
      </c>
      <c r="K48" s="188">
        <v>0</v>
      </c>
      <c r="L48" s="188">
        <v>0</v>
      </c>
      <c r="M48" s="188">
        <v>403000</v>
      </c>
      <c r="N48" s="188">
        <v>0</v>
      </c>
      <c r="O48" s="188">
        <v>0</v>
      </c>
      <c r="P48" s="188">
        <v>0</v>
      </c>
      <c r="Q48" s="188">
        <v>403000</v>
      </c>
    </row>
    <row r="49" spans="1:17" ht="14.25" customHeight="1" x14ac:dyDescent="0.15">
      <c r="A49" s="268" t="s">
        <v>81</v>
      </c>
      <c r="B49" s="269"/>
      <c r="C49" s="269"/>
      <c r="D49" s="269"/>
      <c r="E49" s="269"/>
      <c r="F49" s="269"/>
      <c r="G49" s="269"/>
      <c r="H49" s="269"/>
      <c r="I49" s="270"/>
      <c r="J49" s="188">
        <v>0</v>
      </c>
      <c r="K49" s="188">
        <v>0</v>
      </c>
      <c r="L49" s="188">
        <v>0</v>
      </c>
      <c r="M49" s="188">
        <v>403000</v>
      </c>
      <c r="N49" s="188">
        <v>0</v>
      </c>
      <c r="O49" s="188">
        <v>1000</v>
      </c>
      <c r="P49" s="188">
        <v>0</v>
      </c>
      <c r="Q49" s="188">
        <v>404000</v>
      </c>
    </row>
    <row r="50" spans="1:17" ht="14.25" customHeight="1" x14ac:dyDescent="0.15">
      <c r="A50" s="268" t="s">
        <v>97</v>
      </c>
      <c r="B50" s="269"/>
      <c r="C50" s="269"/>
      <c r="D50" s="269"/>
      <c r="E50" s="269"/>
      <c r="F50" s="269"/>
      <c r="G50" s="269"/>
      <c r="H50" s="269"/>
      <c r="I50" s="270"/>
      <c r="J50" s="188">
        <v>568951.27</v>
      </c>
      <c r="K50" s="188">
        <v>207051</v>
      </c>
      <c r="L50" s="188">
        <v>44060</v>
      </c>
      <c r="M50" s="188">
        <v>403000</v>
      </c>
      <c r="N50" s="188">
        <v>125150</v>
      </c>
      <c r="O50" s="188">
        <v>0</v>
      </c>
      <c r="P50" s="188">
        <v>1208432</v>
      </c>
      <c r="Q50" s="188">
        <v>2556644.27</v>
      </c>
    </row>
    <row r="51" spans="1:17" ht="14.25" customHeight="1" x14ac:dyDescent="0.15">
      <c r="A51" s="268" t="s">
        <v>98</v>
      </c>
      <c r="B51" s="269"/>
      <c r="C51" s="269"/>
      <c r="D51" s="269"/>
      <c r="E51" s="269"/>
      <c r="F51" s="269"/>
      <c r="G51" s="269"/>
      <c r="H51" s="269"/>
      <c r="I51" s="270"/>
      <c r="J51" s="188">
        <v>1047591.69</v>
      </c>
      <c r="K51" s="188">
        <v>332711</v>
      </c>
      <c r="L51" s="188">
        <v>61550</v>
      </c>
      <c r="M51" s="188">
        <v>403000</v>
      </c>
      <c r="N51" s="188">
        <v>196140</v>
      </c>
      <c r="O51" s="188">
        <v>1000</v>
      </c>
      <c r="P51" s="188">
        <v>2275863</v>
      </c>
      <c r="Q51" s="188">
        <v>4317855.6900000004</v>
      </c>
    </row>
    <row r="52" spans="1:17" ht="0" hidden="1" customHeight="1" x14ac:dyDescent="0.15"/>
  </sheetData>
  <mergeCells count="71">
    <mergeCell ref="D45:I45"/>
    <mergeCell ref="A46:I46"/>
    <mergeCell ref="A43:A45"/>
    <mergeCell ref="B43:C45"/>
    <mergeCell ref="G43:I43"/>
    <mergeCell ref="G44:I44"/>
    <mergeCell ref="A50:I50"/>
    <mergeCell ref="A51:I51"/>
    <mergeCell ref="D48:I48"/>
    <mergeCell ref="A49:I49"/>
    <mergeCell ref="A47:A48"/>
    <mergeCell ref="B47:C48"/>
    <mergeCell ref="G47:I47"/>
    <mergeCell ref="A39:A41"/>
    <mergeCell ref="B39:C41"/>
    <mergeCell ref="G39:I39"/>
    <mergeCell ref="A42:I42"/>
    <mergeCell ref="D37:I37"/>
    <mergeCell ref="A38:I38"/>
    <mergeCell ref="G40:I40"/>
    <mergeCell ref="D41:I41"/>
    <mergeCell ref="G35:I35"/>
    <mergeCell ref="G36:I36"/>
    <mergeCell ref="A33:I33"/>
    <mergeCell ref="A34:A37"/>
    <mergeCell ref="B34:C37"/>
    <mergeCell ref="G34:I34"/>
    <mergeCell ref="G31:I31"/>
    <mergeCell ref="D32:I32"/>
    <mergeCell ref="A30:A32"/>
    <mergeCell ref="B30:C32"/>
    <mergeCell ref="G30:I30"/>
    <mergeCell ref="A29:I29"/>
    <mergeCell ref="D21:I21"/>
    <mergeCell ref="A22:I22"/>
    <mergeCell ref="G19:I19"/>
    <mergeCell ref="G20:I20"/>
    <mergeCell ref="G27:I27"/>
    <mergeCell ref="D28:I28"/>
    <mergeCell ref="G24:I24"/>
    <mergeCell ref="G25:I25"/>
    <mergeCell ref="A23:A28"/>
    <mergeCell ref="B23:C28"/>
    <mergeCell ref="G23:I23"/>
    <mergeCell ref="G26:I26"/>
    <mergeCell ref="G17:I17"/>
    <mergeCell ref="G18:I18"/>
    <mergeCell ref="A16:A21"/>
    <mergeCell ref="B16:C21"/>
    <mergeCell ref="G16:I16"/>
    <mergeCell ref="A15:I15"/>
    <mergeCell ref="G13:I13"/>
    <mergeCell ref="D14:I14"/>
    <mergeCell ref="G10:I10"/>
    <mergeCell ref="G11:I11"/>
    <mergeCell ref="A9:A14"/>
    <mergeCell ref="B9:C14"/>
    <mergeCell ref="G9:I9"/>
    <mergeCell ref="G12:I12"/>
    <mergeCell ref="G5:I5"/>
    <mergeCell ref="A1:Q1"/>
    <mergeCell ref="A2:Q2"/>
    <mergeCell ref="N4:N5"/>
    <mergeCell ref="O4:O5"/>
    <mergeCell ref="P4:P5"/>
    <mergeCell ref="Q4:Q8"/>
    <mergeCell ref="J6:K6"/>
    <mergeCell ref="L6:M6"/>
    <mergeCell ref="J4:K5"/>
    <mergeCell ref="L4:M5"/>
    <mergeCell ref="A3:Q3"/>
  </mergeCells>
  <pageMargins left="0.15748031496062992" right="0.15748031496062992" top="0.19685039370078741" bottom="0.15748031496062992" header="0.23622047244094491" footer="0.23622047244094491"/>
  <pageSetup paperSize="5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showGridLines="0" zoomScale="150" zoomScaleNormal="150" workbookViewId="0">
      <pane ySplit="1" topLeftCell="A2" activePane="bottomLeft" state="frozen"/>
      <selection pane="bottomLeft" activeCell="G14" sqref="G14"/>
    </sheetView>
  </sheetViews>
  <sheetFormatPr defaultColWidth="7.25" defaultRowHeight="12.75" x14ac:dyDescent="0.3"/>
  <cols>
    <col min="1" max="1" width="7.25" style="128"/>
    <col min="2" max="2" width="7.25" style="144"/>
    <col min="3" max="3" width="0.5" style="128" customWidth="1"/>
    <col min="4" max="4" width="14.625" style="139" customWidth="1"/>
    <col min="5" max="5" width="7.25" style="128"/>
    <col min="6" max="7" width="8.375" style="128" customWidth="1"/>
    <col min="8" max="9" width="7.25" style="128"/>
    <col min="10" max="10" width="8.375" style="128" customWidth="1"/>
    <col min="11" max="12" width="7.25" style="128"/>
    <col min="13" max="13" width="8.625" style="128" customWidth="1"/>
    <col min="14" max="14" width="8.5" style="128" customWidth="1"/>
    <col min="15" max="19" width="7.25" style="128"/>
    <col min="20" max="20" width="9.125" style="128" customWidth="1"/>
    <col min="21" max="21" width="9.375" style="128" customWidth="1"/>
    <col min="22" max="16384" width="7.25" style="128"/>
  </cols>
  <sheetData>
    <row r="1" spans="1:21" ht="18" customHeight="1" x14ac:dyDescent="0.3">
      <c r="A1" s="294" t="s">
        <v>0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</row>
    <row r="2" spans="1:21" ht="18" customHeight="1" x14ac:dyDescent="0.3">
      <c r="A2" s="294" t="s">
        <v>487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</row>
    <row r="3" spans="1:21" ht="18" customHeight="1" x14ac:dyDescent="0.3">
      <c r="A3" s="312" t="s">
        <v>488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</row>
    <row r="4" spans="1:21" x14ac:dyDescent="0.3">
      <c r="A4" s="129"/>
      <c r="B4" s="145"/>
      <c r="C4" s="129"/>
      <c r="D4" s="140"/>
      <c r="E4" s="129"/>
      <c r="F4" s="289" t="s">
        <v>54</v>
      </c>
      <c r="G4" s="290"/>
      <c r="H4" s="289" t="s">
        <v>182</v>
      </c>
      <c r="I4" s="289" t="s">
        <v>55</v>
      </c>
      <c r="J4" s="290"/>
      <c r="K4" s="289" t="s">
        <v>183</v>
      </c>
      <c r="L4" s="289" t="s">
        <v>184</v>
      </c>
      <c r="M4" s="289" t="s">
        <v>56</v>
      </c>
      <c r="N4" s="302"/>
      <c r="O4" s="289" t="s">
        <v>185</v>
      </c>
      <c r="P4" s="289" t="s">
        <v>57</v>
      </c>
      <c r="Q4" s="290"/>
      <c r="R4" s="302"/>
      <c r="S4" s="289" t="s">
        <v>186</v>
      </c>
      <c r="T4" s="289" t="s">
        <v>58</v>
      </c>
      <c r="U4" s="295" t="s">
        <v>53</v>
      </c>
    </row>
    <row r="5" spans="1:21" ht="15.75" customHeight="1" x14ac:dyDescent="0.3">
      <c r="A5" s="130"/>
      <c r="B5" s="146"/>
      <c r="C5" s="130"/>
      <c r="D5" s="141"/>
      <c r="E5" s="130"/>
      <c r="F5" s="291"/>
      <c r="G5" s="292"/>
      <c r="H5" s="293"/>
      <c r="I5" s="291"/>
      <c r="J5" s="292"/>
      <c r="K5" s="293"/>
      <c r="L5" s="293"/>
      <c r="M5" s="291"/>
      <c r="N5" s="303"/>
      <c r="O5" s="293"/>
      <c r="P5" s="291"/>
      <c r="Q5" s="292"/>
      <c r="R5" s="303"/>
      <c r="S5" s="293"/>
      <c r="T5" s="293"/>
      <c r="U5" s="296"/>
    </row>
    <row r="6" spans="1:21" ht="16.5" x14ac:dyDescent="0.3">
      <c r="A6" s="130"/>
      <c r="B6" s="146"/>
      <c r="C6" s="130"/>
      <c r="D6" s="141"/>
      <c r="E6" s="130"/>
      <c r="F6" s="298" t="s">
        <v>60</v>
      </c>
      <c r="G6" s="299"/>
      <c r="H6" s="131" t="s">
        <v>187</v>
      </c>
      <c r="I6" s="298" t="s">
        <v>61</v>
      </c>
      <c r="J6" s="299"/>
      <c r="K6" s="131" t="s">
        <v>188</v>
      </c>
      <c r="L6" s="131" t="s">
        <v>189</v>
      </c>
      <c r="M6" s="298" t="s">
        <v>62</v>
      </c>
      <c r="N6" s="300"/>
      <c r="O6" s="131" t="s">
        <v>190</v>
      </c>
      <c r="P6" s="298" t="s">
        <v>63</v>
      </c>
      <c r="Q6" s="299"/>
      <c r="R6" s="300"/>
      <c r="S6" s="131" t="s">
        <v>191</v>
      </c>
      <c r="T6" s="131" t="s">
        <v>64</v>
      </c>
      <c r="U6" s="296"/>
    </row>
    <row r="7" spans="1:21" x14ac:dyDescent="0.3">
      <c r="A7" s="130"/>
      <c r="B7" s="146"/>
      <c r="C7" s="130"/>
      <c r="D7" s="141"/>
      <c r="E7" s="130"/>
      <c r="F7" s="301" t="s">
        <v>65</v>
      </c>
      <c r="G7" s="301" t="s">
        <v>66</v>
      </c>
      <c r="H7" s="301" t="s">
        <v>192</v>
      </c>
      <c r="I7" s="301" t="s">
        <v>67</v>
      </c>
      <c r="J7" s="301" t="s">
        <v>193</v>
      </c>
      <c r="K7" s="301" t="s">
        <v>194</v>
      </c>
      <c r="L7" s="301" t="s">
        <v>195</v>
      </c>
      <c r="M7" s="301" t="s">
        <v>68</v>
      </c>
      <c r="N7" s="301" t="s">
        <v>196</v>
      </c>
      <c r="O7" s="301" t="s">
        <v>197</v>
      </c>
      <c r="P7" s="301" t="s">
        <v>69</v>
      </c>
      <c r="Q7" s="301" t="s">
        <v>198</v>
      </c>
      <c r="R7" s="301" t="s">
        <v>199</v>
      </c>
      <c r="S7" s="301" t="s">
        <v>200</v>
      </c>
      <c r="T7" s="301" t="s">
        <v>39</v>
      </c>
      <c r="U7" s="296"/>
    </row>
    <row r="8" spans="1:21" ht="39" customHeight="1" x14ac:dyDescent="0.3">
      <c r="A8" s="304"/>
      <c r="B8" s="304"/>
      <c r="C8" s="130"/>
      <c r="D8" s="141"/>
      <c r="E8" s="130"/>
      <c r="F8" s="293"/>
      <c r="G8" s="291"/>
      <c r="H8" s="293"/>
      <c r="I8" s="291"/>
      <c r="J8" s="291"/>
      <c r="K8" s="293"/>
      <c r="L8" s="293"/>
      <c r="M8" s="293"/>
      <c r="N8" s="293"/>
      <c r="O8" s="293"/>
      <c r="P8" s="293"/>
      <c r="Q8" s="293"/>
      <c r="R8" s="293"/>
      <c r="S8" s="293"/>
      <c r="T8" s="293"/>
      <c r="U8" s="296"/>
    </row>
    <row r="9" spans="1:21" x14ac:dyDescent="0.3">
      <c r="A9" s="305"/>
      <c r="B9" s="305"/>
      <c r="C9" s="132"/>
      <c r="D9" s="142"/>
      <c r="E9" s="132"/>
      <c r="F9" s="133" t="s">
        <v>70</v>
      </c>
      <c r="G9" s="133" t="s">
        <v>71</v>
      </c>
      <c r="H9" s="133" t="s">
        <v>202</v>
      </c>
      <c r="I9" s="133" t="s">
        <v>72</v>
      </c>
      <c r="J9" s="133" t="s">
        <v>203</v>
      </c>
      <c r="K9" s="133" t="s">
        <v>204</v>
      </c>
      <c r="L9" s="133" t="s">
        <v>205</v>
      </c>
      <c r="M9" s="133" t="s">
        <v>73</v>
      </c>
      <c r="N9" s="133" t="s">
        <v>206</v>
      </c>
      <c r="O9" s="133" t="s">
        <v>207</v>
      </c>
      <c r="P9" s="133" t="s">
        <v>74</v>
      </c>
      <c r="Q9" s="133" t="s">
        <v>208</v>
      </c>
      <c r="R9" s="133" t="s">
        <v>209</v>
      </c>
      <c r="S9" s="133" t="s">
        <v>210</v>
      </c>
      <c r="T9" s="133" t="s">
        <v>75</v>
      </c>
      <c r="U9" s="297"/>
    </row>
    <row r="10" spans="1:21" ht="0" hidden="1" customHeight="1" x14ac:dyDescent="0.3"/>
    <row r="11" spans="1:21" ht="25.5" customHeight="1" x14ac:dyDescent="0.3">
      <c r="A11" s="308" t="s">
        <v>41</v>
      </c>
      <c r="B11" s="309" t="s">
        <v>211</v>
      </c>
      <c r="C11" s="138" t="s">
        <v>106</v>
      </c>
      <c r="D11" s="143" t="s">
        <v>82</v>
      </c>
      <c r="E11" s="137" t="s">
        <v>212</v>
      </c>
      <c r="F11" s="134">
        <v>428400</v>
      </c>
      <c r="G11" s="134">
        <v>0</v>
      </c>
      <c r="H11" s="134">
        <v>0</v>
      </c>
      <c r="I11" s="134">
        <v>0</v>
      </c>
      <c r="J11" s="134">
        <v>0</v>
      </c>
      <c r="K11" s="134">
        <v>0</v>
      </c>
      <c r="L11" s="134">
        <v>0</v>
      </c>
      <c r="M11" s="134">
        <v>0</v>
      </c>
      <c r="N11" s="134">
        <v>0</v>
      </c>
      <c r="O11" s="134">
        <v>0</v>
      </c>
      <c r="P11" s="134">
        <v>0</v>
      </c>
      <c r="Q11" s="134">
        <v>0</v>
      </c>
      <c r="R11" s="134">
        <v>0</v>
      </c>
      <c r="S11" s="134">
        <v>0</v>
      </c>
      <c r="T11" s="134">
        <v>0</v>
      </c>
      <c r="U11" s="134">
        <v>428400</v>
      </c>
    </row>
    <row r="12" spans="1:21" ht="35.25" customHeight="1" x14ac:dyDescent="0.3">
      <c r="A12" s="307"/>
      <c r="B12" s="310"/>
      <c r="C12" s="138" t="s">
        <v>106</v>
      </c>
      <c r="D12" s="143" t="s">
        <v>83</v>
      </c>
      <c r="E12" s="137" t="s">
        <v>213</v>
      </c>
      <c r="F12" s="134">
        <v>35100</v>
      </c>
      <c r="G12" s="134">
        <v>0</v>
      </c>
      <c r="H12" s="134">
        <v>0</v>
      </c>
      <c r="I12" s="134">
        <v>0</v>
      </c>
      <c r="J12" s="134">
        <v>0</v>
      </c>
      <c r="K12" s="134">
        <v>0</v>
      </c>
      <c r="L12" s="134">
        <v>0</v>
      </c>
      <c r="M12" s="134">
        <v>0</v>
      </c>
      <c r="N12" s="134">
        <v>0</v>
      </c>
      <c r="O12" s="134">
        <v>0</v>
      </c>
      <c r="P12" s="134">
        <v>0</v>
      </c>
      <c r="Q12" s="134">
        <v>0</v>
      </c>
      <c r="R12" s="134">
        <v>0</v>
      </c>
      <c r="S12" s="134">
        <v>0</v>
      </c>
      <c r="T12" s="134">
        <v>0</v>
      </c>
      <c r="U12" s="134">
        <v>35100</v>
      </c>
    </row>
    <row r="13" spans="1:21" ht="31.5" customHeight="1" x14ac:dyDescent="0.3">
      <c r="A13" s="307"/>
      <c r="B13" s="310"/>
      <c r="C13" s="138" t="s">
        <v>106</v>
      </c>
      <c r="D13" s="143" t="s">
        <v>84</v>
      </c>
      <c r="E13" s="137" t="s">
        <v>214</v>
      </c>
      <c r="F13" s="134">
        <v>35100</v>
      </c>
      <c r="G13" s="134">
        <v>0</v>
      </c>
      <c r="H13" s="134">
        <v>0</v>
      </c>
      <c r="I13" s="134">
        <v>0</v>
      </c>
      <c r="J13" s="134">
        <v>0</v>
      </c>
      <c r="K13" s="134">
        <v>0</v>
      </c>
      <c r="L13" s="134">
        <v>0</v>
      </c>
      <c r="M13" s="134">
        <v>0</v>
      </c>
      <c r="N13" s="134">
        <v>0</v>
      </c>
      <c r="O13" s="134">
        <v>0</v>
      </c>
      <c r="P13" s="134">
        <v>0</v>
      </c>
      <c r="Q13" s="134">
        <v>0</v>
      </c>
      <c r="R13" s="134">
        <v>0</v>
      </c>
      <c r="S13" s="134">
        <v>0</v>
      </c>
      <c r="T13" s="134">
        <v>0</v>
      </c>
      <c r="U13" s="134">
        <v>35100</v>
      </c>
    </row>
    <row r="14" spans="1:21" ht="54.75" customHeight="1" x14ac:dyDescent="0.3">
      <c r="A14" s="307"/>
      <c r="B14" s="310"/>
      <c r="C14" s="138" t="s">
        <v>106</v>
      </c>
      <c r="D14" s="143" t="s">
        <v>85</v>
      </c>
      <c r="E14" s="137" t="s">
        <v>215</v>
      </c>
      <c r="F14" s="134">
        <v>72000</v>
      </c>
      <c r="G14" s="134">
        <v>0</v>
      </c>
      <c r="H14" s="134">
        <v>0</v>
      </c>
      <c r="I14" s="134">
        <v>0</v>
      </c>
      <c r="J14" s="134">
        <v>0</v>
      </c>
      <c r="K14" s="134">
        <v>0</v>
      </c>
      <c r="L14" s="134">
        <v>0</v>
      </c>
      <c r="M14" s="134">
        <v>0</v>
      </c>
      <c r="N14" s="134">
        <v>0</v>
      </c>
      <c r="O14" s="134">
        <v>0</v>
      </c>
      <c r="P14" s="134">
        <v>0</v>
      </c>
      <c r="Q14" s="134">
        <v>0</v>
      </c>
      <c r="R14" s="134">
        <v>0</v>
      </c>
      <c r="S14" s="134">
        <v>0</v>
      </c>
      <c r="T14" s="134">
        <v>0</v>
      </c>
      <c r="U14" s="134">
        <v>72000</v>
      </c>
    </row>
    <row r="15" spans="1:21" ht="42.75" customHeight="1" x14ac:dyDescent="0.3">
      <c r="A15" s="307"/>
      <c r="B15" s="310"/>
      <c r="C15" s="138" t="s">
        <v>106</v>
      </c>
      <c r="D15" s="143" t="s">
        <v>86</v>
      </c>
      <c r="E15" s="137" t="s">
        <v>216</v>
      </c>
      <c r="F15" s="134">
        <v>1658400</v>
      </c>
      <c r="G15" s="134">
        <v>0</v>
      </c>
      <c r="H15" s="134">
        <v>0</v>
      </c>
      <c r="I15" s="134">
        <v>0</v>
      </c>
      <c r="J15" s="134">
        <v>0</v>
      </c>
      <c r="K15" s="134">
        <v>0</v>
      </c>
      <c r="L15" s="134">
        <v>0</v>
      </c>
      <c r="M15" s="134">
        <v>0</v>
      </c>
      <c r="N15" s="134">
        <v>0</v>
      </c>
      <c r="O15" s="134">
        <v>0</v>
      </c>
      <c r="P15" s="134">
        <v>0</v>
      </c>
      <c r="Q15" s="134">
        <v>0</v>
      </c>
      <c r="R15" s="134">
        <v>0</v>
      </c>
      <c r="S15" s="134">
        <v>0</v>
      </c>
      <c r="T15" s="134">
        <v>0</v>
      </c>
      <c r="U15" s="134">
        <v>1658400</v>
      </c>
    </row>
    <row r="16" spans="1:21" ht="33" x14ac:dyDescent="0.3">
      <c r="A16" s="307"/>
      <c r="B16" s="311"/>
      <c r="C16" s="306" t="s">
        <v>217</v>
      </c>
      <c r="D16" s="307"/>
      <c r="E16" s="307"/>
      <c r="F16" s="135">
        <v>2229000</v>
      </c>
      <c r="G16" s="135">
        <v>0</v>
      </c>
      <c r="H16" s="135">
        <v>0</v>
      </c>
      <c r="I16" s="135">
        <v>0</v>
      </c>
      <c r="J16" s="135">
        <v>0</v>
      </c>
      <c r="K16" s="135">
        <v>0</v>
      </c>
      <c r="L16" s="135">
        <v>0</v>
      </c>
      <c r="M16" s="135">
        <v>0</v>
      </c>
      <c r="N16" s="135">
        <v>0</v>
      </c>
      <c r="O16" s="135">
        <v>0</v>
      </c>
      <c r="P16" s="135">
        <v>0</v>
      </c>
      <c r="Q16" s="135">
        <v>0</v>
      </c>
      <c r="R16" s="135">
        <v>0</v>
      </c>
      <c r="S16" s="135">
        <v>0</v>
      </c>
      <c r="T16" s="135">
        <v>0</v>
      </c>
      <c r="U16" s="135">
        <v>2229000</v>
      </c>
    </row>
    <row r="17" spans="1:21" ht="25.5" x14ac:dyDescent="0.3">
      <c r="A17" s="308" t="s">
        <v>43</v>
      </c>
      <c r="B17" s="309" t="s">
        <v>218</v>
      </c>
      <c r="C17" s="138" t="s">
        <v>106</v>
      </c>
      <c r="D17" s="143" t="s">
        <v>87</v>
      </c>
      <c r="E17" s="137" t="s">
        <v>219</v>
      </c>
      <c r="F17" s="134">
        <v>1941760</v>
      </c>
      <c r="G17" s="134">
        <v>1233300</v>
      </c>
      <c r="H17" s="134">
        <v>0</v>
      </c>
      <c r="I17" s="134">
        <v>184260</v>
      </c>
      <c r="J17" s="134">
        <v>0</v>
      </c>
      <c r="K17" s="134">
        <v>0</v>
      </c>
      <c r="L17" s="134">
        <v>0</v>
      </c>
      <c r="M17" s="134">
        <v>687780</v>
      </c>
      <c r="N17" s="134">
        <v>0</v>
      </c>
      <c r="O17" s="134">
        <v>0</v>
      </c>
      <c r="P17" s="134">
        <v>0</v>
      </c>
      <c r="Q17" s="134">
        <v>0</v>
      </c>
      <c r="R17" s="134">
        <v>0</v>
      </c>
      <c r="S17" s="134">
        <v>0</v>
      </c>
      <c r="T17" s="134">
        <v>0</v>
      </c>
      <c r="U17" s="134">
        <v>4047100</v>
      </c>
    </row>
    <row r="18" spans="1:21" ht="33" customHeight="1" x14ac:dyDescent="0.3">
      <c r="A18" s="307"/>
      <c r="B18" s="310"/>
      <c r="C18" s="138" t="s">
        <v>106</v>
      </c>
      <c r="D18" s="143" t="s">
        <v>88</v>
      </c>
      <c r="E18" s="137" t="s">
        <v>220</v>
      </c>
      <c r="F18" s="134">
        <v>0</v>
      </c>
      <c r="G18" s="134">
        <v>0</v>
      </c>
      <c r="H18" s="134">
        <v>0</v>
      </c>
      <c r="I18" s="134">
        <v>0</v>
      </c>
      <c r="J18" s="134">
        <v>0</v>
      </c>
      <c r="K18" s="134">
        <v>0</v>
      </c>
      <c r="L18" s="134">
        <v>0</v>
      </c>
      <c r="M18" s="134">
        <v>23890</v>
      </c>
      <c r="N18" s="134">
        <v>0</v>
      </c>
      <c r="O18" s="134">
        <v>0</v>
      </c>
      <c r="P18" s="134">
        <v>0</v>
      </c>
      <c r="Q18" s="134">
        <v>0</v>
      </c>
      <c r="R18" s="134">
        <v>0</v>
      </c>
      <c r="S18" s="134">
        <v>0</v>
      </c>
      <c r="T18" s="134">
        <v>0</v>
      </c>
      <c r="U18" s="134">
        <v>23890</v>
      </c>
    </row>
    <row r="19" spans="1:21" ht="16.5" x14ac:dyDescent="0.3">
      <c r="A19" s="307"/>
      <c r="B19" s="310"/>
      <c r="C19" s="138" t="s">
        <v>106</v>
      </c>
      <c r="D19" s="143" t="s">
        <v>89</v>
      </c>
      <c r="E19" s="137" t="s">
        <v>221</v>
      </c>
      <c r="F19" s="134">
        <v>175000</v>
      </c>
      <c r="G19" s="134">
        <v>35000</v>
      </c>
      <c r="H19" s="134">
        <v>0</v>
      </c>
      <c r="I19" s="134">
        <v>0</v>
      </c>
      <c r="J19" s="134">
        <v>0</v>
      </c>
      <c r="K19" s="134">
        <v>0</v>
      </c>
      <c r="L19" s="134">
        <v>0</v>
      </c>
      <c r="M19" s="134">
        <v>35000</v>
      </c>
      <c r="N19" s="134">
        <v>0</v>
      </c>
      <c r="O19" s="134">
        <v>0</v>
      </c>
      <c r="P19" s="134">
        <v>0</v>
      </c>
      <c r="Q19" s="134">
        <v>0</v>
      </c>
      <c r="R19" s="134">
        <v>0</v>
      </c>
      <c r="S19" s="134">
        <v>0</v>
      </c>
      <c r="T19" s="134">
        <v>0</v>
      </c>
      <c r="U19" s="134">
        <v>245000</v>
      </c>
    </row>
    <row r="20" spans="1:21" ht="25.5" x14ac:dyDescent="0.3">
      <c r="A20" s="307"/>
      <c r="B20" s="310"/>
      <c r="C20" s="138" t="s">
        <v>106</v>
      </c>
      <c r="D20" s="143" t="s">
        <v>90</v>
      </c>
      <c r="E20" s="137" t="s">
        <v>222</v>
      </c>
      <c r="F20" s="134">
        <v>397960</v>
      </c>
      <c r="G20" s="134">
        <v>267220</v>
      </c>
      <c r="H20" s="134">
        <v>0</v>
      </c>
      <c r="I20" s="134">
        <v>114000</v>
      </c>
      <c r="J20" s="134">
        <v>0</v>
      </c>
      <c r="K20" s="134">
        <v>0</v>
      </c>
      <c r="L20" s="134">
        <v>0</v>
      </c>
      <c r="M20" s="134">
        <v>228060</v>
      </c>
      <c r="N20" s="134">
        <v>0</v>
      </c>
      <c r="O20" s="134">
        <v>0</v>
      </c>
      <c r="P20" s="134">
        <v>0</v>
      </c>
      <c r="Q20" s="134">
        <v>0</v>
      </c>
      <c r="R20" s="134">
        <v>0</v>
      </c>
      <c r="S20" s="134">
        <v>0</v>
      </c>
      <c r="T20" s="134">
        <v>0</v>
      </c>
      <c r="U20" s="134">
        <v>1007240</v>
      </c>
    </row>
    <row r="21" spans="1:21" ht="30.75" customHeight="1" x14ac:dyDescent="0.3">
      <c r="A21" s="307"/>
      <c r="B21" s="310"/>
      <c r="C21" s="138" t="s">
        <v>106</v>
      </c>
      <c r="D21" s="143" t="s">
        <v>91</v>
      </c>
      <c r="E21" s="137" t="s">
        <v>223</v>
      </c>
      <c r="F21" s="134">
        <v>53690</v>
      </c>
      <c r="G21" s="134">
        <v>14870</v>
      </c>
      <c r="H21" s="134">
        <v>0</v>
      </c>
      <c r="I21" s="134">
        <v>21190</v>
      </c>
      <c r="J21" s="134">
        <v>0</v>
      </c>
      <c r="K21" s="134">
        <v>0</v>
      </c>
      <c r="L21" s="134">
        <v>0</v>
      </c>
      <c r="M21" s="134">
        <v>26290</v>
      </c>
      <c r="N21" s="134">
        <v>0</v>
      </c>
      <c r="O21" s="134">
        <v>0</v>
      </c>
      <c r="P21" s="134">
        <v>0</v>
      </c>
      <c r="Q21" s="134">
        <v>0</v>
      </c>
      <c r="R21" s="134">
        <v>0</v>
      </c>
      <c r="S21" s="134">
        <v>0</v>
      </c>
      <c r="T21" s="134">
        <v>0</v>
      </c>
      <c r="U21" s="134">
        <v>116040</v>
      </c>
    </row>
    <row r="22" spans="1:21" ht="33" x14ac:dyDescent="0.3">
      <c r="A22" s="307"/>
      <c r="B22" s="311"/>
      <c r="C22" s="306" t="s">
        <v>217</v>
      </c>
      <c r="D22" s="307"/>
      <c r="E22" s="307"/>
      <c r="F22" s="135">
        <v>2568410</v>
      </c>
      <c r="G22" s="135">
        <v>1550390</v>
      </c>
      <c r="H22" s="135">
        <v>0</v>
      </c>
      <c r="I22" s="135">
        <v>319450</v>
      </c>
      <c r="J22" s="135">
        <v>0</v>
      </c>
      <c r="K22" s="135">
        <v>0</v>
      </c>
      <c r="L22" s="135">
        <v>0</v>
      </c>
      <c r="M22" s="135">
        <v>1001020</v>
      </c>
      <c r="N22" s="135">
        <v>0</v>
      </c>
      <c r="O22" s="135">
        <v>0</v>
      </c>
      <c r="P22" s="135">
        <v>0</v>
      </c>
      <c r="Q22" s="135">
        <v>0</v>
      </c>
      <c r="R22" s="135">
        <v>0</v>
      </c>
      <c r="S22" s="135">
        <v>0</v>
      </c>
      <c r="T22" s="135">
        <v>0</v>
      </c>
      <c r="U22" s="135">
        <v>5439270</v>
      </c>
    </row>
    <row r="23" spans="1:21" ht="51" x14ac:dyDescent="0.3">
      <c r="A23" s="308" t="s">
        <v>45</v>
      </c>
      <c r="B23" s="309" t="s">
        <v>224</v>
      </c>
      <c r="C23" s="138" t="s">
        <v>106</v>
      </c>
      <c r="D23" s="143" t="s">
        <v>225</v>
      </c>
      <c r="E23" s="137" t="s">
        <v>226</v>
      </c>
      <c r="F23" s="134">
        <v>130000</v>
      </c>
      <c r="G23" s="134">
        <v>90000</v>
      </c>
      <c r="H23" s="134">
        <v>30000</v>
      </c>
      <c r="I23" s="134">
        <v>0</v>
      </c>
      <c r="J23" s="134">
        <v>0</v>
      </c>
      <c r="K23" s="134">
        <v>0</v>
      </c>
      <c r="L23" s="134">
        <v>0</v>
      </c>
      <c r="M23" s="134">
        <v>120000</v>
      </c>
      <c r="N23" s="134">
        <v>0</v>
      </c>
      <c r="O23" s="134">
        <v>0</v>
      </c>
      <c r="P23" s="134">
        <v>0</v>
      </c>
      <c r="Q23" s="134">
        <v>0</v>
      </c>
      <c r="R23" s="134">
        <v>0</v>
      </c>
      <c r="S23" s="134">
        <v>0</v>
      </c>
      <c r="T23" s="134">
        <v>0</v>
      </c>
      <c r="U23" s="134">
        <v>370000</v>
      </c>
    </row>
    <row r="24" spans="1:21" ht="28.5" customHeight="1" x14ac:dyDescent="0.3">
      <c r="A24" s="307"/>
      <c r="B24" s="310"/>
      <c r="C24" s="138" t="s">
        <v>106</v>
      </c>
      <c r="D24" s="143" t="s">
        <v>227</v>
      </c>
      <c r="E24" s="137" t="s">
        <v>228</v>
      </c>
      <c r="F24" s="134">
        <v>40000</v>
      </c>
      <c r="G24" s="134">
        <v>40000</v>
      </c>
      <c r="H24" s="134">
        <v>0</v>
      </c>
      <c r="I24" s="134">
        <v>0</v>
      </c>
      <c r="J24" s="134">
        <v>0</v>
      </c>
      <c r="K24" s="134">
        <v>0</v>
      </c>
      <c r="L24" s="134">
        <v>0</v>
      </c>
      <c r="M24" s="134">
        <v>30000</v>
      </c>
      <c r="N24" s="134">
        <v>0</v>
      </c>
      <c r="O24" s="134">
        <v>0</v>
      </c>
      <c r="P24" s="134">
        <v>0</v>
      </c>
      <c r="Q24" s="134">
        <v>0</v>
      </c>
      <c r="R24" s="134">
        <v>0</v>
      </c>
      <c r="S24" s="134">
        <v>0</v>
      </c>
      <c r="T24" s="134">
        <v>0</v>
      </c>
      <c r="U24" s="134">
        <v>110000</v>
      </c>
    </row>
    <row r="25" spans="1:21" ht="16.5" x14ac:dyDescent="0.3">
      <c r="A25" s="307"/>
      <c r="B25" s="310"/>
      <c r="C25" s="138" t="s">
        <v>106</v>
      </c>
      <c r="D25" s="143" t="s">
        <v>92</v>
      </c>
      <c r="E25" s="137" t="s">
        <v>229</v>
      </c>
      <c r="F25" s="134">
        <v>3000</v>
      </c>
      <c r="G25" s="134">
        <v>37600</v>
      </c>
      <c r="H25" s="134">
        <v>0</v>
      </c>
      <c r="I25" s="134">
        <v>0</v>
      </c>
      <c r="J25" s="134">
        <v>0</v>
      </c>
      <c r="K25" s="134">
        <v>0</v>
      </c>
      <c r="L25" s="134">
        <v>0</v>
      </c>
      <c r="M25" s="134">
        <v>35000</v>
      </c>
      <c r="N25" s="134">
        <v>0</v>
      </c>
      <c r="O25" s="134">
        <v>0</v>
      </c>
      <c r="P25" s="134">
        <v>0</v>
      </c>
      <c r="Q25" s="134">
        <v>0</v>
      </c>
      <c r="R25" s="134">
        <v>0</v>
      </c>
      <c r="S25" s="134">
        <v>0</v>
      </c>
      <c r="T25" s="134">
        <v>0</v>
      </c>
      <c r="U25" s="134">
        <v>75600</v>
      </c>
    </row>
    <row r="26" spans="1:21" ht="25.5" customHeight="1" x14ac:dyDescent="0.3">
      <c r="A26" s="307"/>
      <c r="B26" s="310"/>
      <c r="C26" s="138" t="s">
        <v>106</v>
      </c>
      <c r="D26" s="143" t="s">
        <v>230</v>
      </c>
      <c r="E26" s="137" t="s">
        <v>231</v>
      </c>
      <c r="F26" s="134">
        <v>30000</v>
      </c>
      <c r="G26" s="134">
        <v>19350</v>
      </c>
      <c r="H26" s="134">
        <v>0</v>
      </c>
      <c r="I26" s="134">
        <v>0</v>
      </c>
      <c r="J26" s="134">
        <v>0</v>
      </c>
      <c r="K26" s="134">
        <v>0</v>
      </c>
      <c r="L26" s="134">
        <v>0</v>
      </c>
      <c r="M26" s="134">
        <v>12500</v>
      </c>
      <c r="N26" s="134">
        <v>0</v>
      </c>
      <c r="O26" s="134">
        <v>0</v>
      </c>
      <c r="P26" s="134">
        <v>0</v>
      </c>
      <c r="Q26" s="134">
        <v>0</v>
      </c>
      <c r="R26" s="134">
        <v>0</v>
      </c>
      <c r="S26" s="134">
        <v>0</v>
      </c>
      <c r="T26" s="134">
        <v>0</v>
      </c>
      <c r="U26" s="134">
        <v>61850</v>
      </c>
    </row>
    <row r="27" spans="1:21" ht="16.5" x14ac:dyDescent="0.3">
      <c r="A27" s="307"/>
      <c r="B27" s="311"/>
      <c r="C27" s="306" t="s">
        <v>217</v>
      </c>
      <c r="D27" s="307"/>
      <c r="E27" s="307"/>
      <c r="F27" s="135">
        <v>203000</v>
      </c>
      <c r="G27" s="135">
        <v>186950</v>
      </c>
      <c r="H27" s="135">
        <v>30000</v>
      </c>
      <c r="I27" s="135">
        <v>0</v>
      </c>
      <c r="J27" s="135">
        <v>0</v>
      </c>
      <c r="K27" s="135">
        <v>0</v>
      </c>
      <c r="L27" s="135">
        <v>0</v>
      </c>
      <c r="M27" s="135">
        <v>197500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  <c r="S27" s="135">
        <v>0</v>
      </c>
      <c r="T27" s="135">
        <v>0</v>
      </c>
      <c r="U27" s="135">
        <v>617450</v>
      </c>
    </row>
    <row r="28" spans="1:21" ht="30" customHeight="1" x14ac:dyDescent="0.3">
      <c r="A28" s="308" t="s">
        <v>47</v>
      </c>
      <c r="B28" s="309" t="s">
        <v>232</v>
      </c>
      <c r="C28" s="138" t="s">
        <v>106</v>
      </c>
      <c r="D28" s="143" t="s">
        <v>233</v>
      </c>
      <c r="E28" s="137" t="s">
        <v>234</v>
      </c>
      <c r="F28" s="134">
        <v>340082.96</v>
      </c>
      <c r="G28" s="134">
        <v>180000</v>
      </c>
      <c r="H28" s="134">
        <v>0</v>
      </c>
      <c r="I28" s="134">
        <v>0</v>
      </c>
      <c r="J28" s="134">
        <v>0</v>
      </c>
      <c r="K28" s="134">
        <v>0</v>
      </c>
      <c r="L28" s="134">
        <v>0</v>
      </c>
      <c r="M28" s="134">
        <v>675000</v>
      </c>
      <c r="N28" s="134">
        <v>0</v>
      </c>
      <c r="O28" s="134">
        <v>0</v>
      </c>
      <c r="P28" s="134">
        <v>0</v>
      </c>
      <c r="Q28" s="134">
        <v>0</v>
      </c>
      <c r="R28" s="134">
        <v>0</v>
      </c>
      <c r="S28" s="134">
        <v>0</v>
      </c>
      <c r="T28" s="134">
        <v>0</v>
      </c>
      <c r="U28" s="134">
        <v>1195082.96</v>
      </c>
    </row>
    <row r="29" spans="1:21" ht="32.25" customHeight="1" x14ac:dyDescent="0.3">
      <c r="A29" s="307"/>
      <c r="B29" s="310"/>
      <c r="C29" s="138" t="s">
        <v>106</v>
      </c>
      <c r="D29" s="143" t="s">
        <v>235</v>
      </c>
      <c r="E29" s="137" t="s">
        <v>236</v>
      </c>
      <c r="F29" s="134">
        <v>30000</v>
      </c>
      <c r="G29" s="134">
        <v>0</v>
      </c>
      <c r="H29" s="134">
        <v>0</v>
      </c>
      <c r="I29" s="134">
        <v>0</v>
      </c>
      <c r="J29" s="134">
        <v>0</v>
      </c>
      <c r="K29" s="134">
        <v>0</v>
      </c>
      <c r="L29" s="134">
        <v>0</v>
      </c>
      <c r="M29" s="134">
        <v>0</v>
      </c>
      <c r="N29" s="134">
        <v>0</v>
      </c>
      <c r="O29" s="134">
        <v>0</v>
      </c>
      <c r="P29" s="134">
        <v>0</v>
      </c>
      <c r="Q29" s="134">
        <v>0</v>
      </c>
      <c r="R29" s="134">
        <v>0</v>
      </c>
      <c r="S29" s="134">
        <v>0</v>
      </c>
      <c r="T29" s="134">
        <v>0</v>
      </c>
      <c r="U29" s="134">
        <v>30000</v>
      </c>
    </row>
    <row r="30" spans="1:21" ht="49.5" customHeight="1" x14ac:dyDescent="0.3">
      <c r="A30" s="307"/>
      <c r="B30" s="310"/>
      <c r="C30" s="138" t="s">
        <v>106</v>
      </c>
      <c r="D30" s="143" t="s">
        <v>93</v>
      </c>
      <c r="E30" s="137" t="s">
        <v>237</v>
      </c>
      <c r="F30" s="134">
        <v>640344</v>
      </c>
      <c r="G30" s="134">
        <v>325709</v>
      </c>
      <c r="H30" s="134">
        <v>10000</v>
      </c>
      <c r="I30" s="134">
        <v>0</v>
      </c>
      <c r="J30" s="134">
        <v>288600</v>
      </c>
      <c r="K30" s="134">
        <v>0</v>
      </c>
      <c r="L30" s="134">
        <v>15000</v>
      </c>
      <c r="M30" s="134">
        <v>47260</v>
      </c>
      <c r="N30" s="134">
        <v>0</v>
      </c>
      <c r="O30" s="134">
        <v>259305</v>
      </c>
      <c r="P30" s="134">
        <v>0</v>
      </c>
      <c r="Q30" s="134">
        <v>630000</v>
      </c>
      <c r="R30" s="134">
        <v>450000</v>
      </c>
      <c r="S30" s="134">
        <v>0</v>
      </c>
      <c r="T30" s="134">
        <v>0</v>
      </c>
      <c r="U30" s="134">
        <v>2666218</v>
      </c>
    </row>
    <row r="31" spans="1:21" ht="22.5" customHeight="1" x14ac:dyDescent="0.3">
      <c r="A31" s="307"/>
      <c r="B31" s="310"/>
      <c r="C31" s="138" t="s">
        <v>106</v>
      </c>
      <c r="D31" s="143" t="s">
        <v>238</v>
      </c>
      <c r="E31" s="137" t="s">
        <v>239</v>
      </c>
      <c r="F31" s="134">
        <v>240460</v>
      </c>
      <c r="G31" s="134">
        <v>96500</v>
      </c>
      <c r="H31" s="134">
        <v>0</v>
      </c>
      <c r="I31" s="134">
        <v>0</v>
      </c>
      <c r="J31" s="134">
        <v>0</v>
      </c>
      <c r="K31" s="134">
        <v>0</v>
      </c>
      <c r="L31" s="134">
        <v>0</v>
      </c>
      <c r="M31" s="134">
        <v>389800</v>
      </c>
      <c r="N31" s="134">
        <v>0</v>
      </c>
      <c r="O31" s="134">
        <v>0</v>
      </c>
      <c r="P31" s="134">
        <v>0</v>
      </c>
      <c r="Q31" s="134">
        <v>0</v>
      </c>
      <c r="R31" s="134">
        <v>0</v>
      </c>
      <c r="S31" s="134">
        <v>0</v>
      </c>
      <c r="T31" s="134">
        <v>0</v>
      </c>
      <c r="U31" s="134">
        <v>726760</v>
      </c>
    </row>
    <row r="32" spans="1:21" ht="25.5" customHeight="1" x14ac:dyDescent="0.3">
      <c r="A32" s="307"/>
      <c r="B32" s="311"/>
      <c r="C32" s="306" t="s">
        <v>217</v>
      </c>
      <c r="D32" s="307"/>
      <c r="E32" s="307"/>
      <c r="F32" s="135">
        <v>1250886.96</v>
      </c>
      <c r="G32" s="135">
        <v>602209</v>
      </c>
      <c r="H32" s="135">
        <v>10000</v>
      </c>
      <c r="I32" s="135">
        <v>0</v>
      </c>
      <c r="J32" s="135">
        <v>288600</v>
      </c>
      <c r="K32" s="135">
        <v>0</v>
      </c>
      <c r="L32" s="135">
        <v>15000</v>
      </c>
      <c r="M32" s="135">
        <v>1112060</v>
      </c>
      <c r="N32" s="135">
        <v>0</v>
      </c>
      <c r="O32" s="135">
        <v>259305</v>
      </c>
      <c r="P32" s="135">
        <v>0</v>
      </c>
      <c r="Q32" s="135">
        <v>630000</v>
      </c>
      <c r="R32" s="135">
        <v>450000</v>
      </c>
      <c r="S32" s="135">
        <v>0</v>
      </c>
      <c r="T32" s="135">
        <v>0</v>
      </c>
      <c r="U32" s="135">
        <v>4618060.96</v>
      </c>
    </row>
    <row r="33" spans="1:21" ht="16.5" x14ac:dyDescent="0.3">
      <c r="A33" s="308" t="s">
        <v>155</v>
      </c>
      <c r="B33" s="309" t="s">
        <v>240</v>
      </c>
      <c r="C33" s="138" t="s">
        <v>106</v>
      </c>
      <c r="D33" s="143" t="s">
        <v>241</v>
      </c>
      <c r="E33" s="137" t="s">
        <v>242</v>
      </c>
      <c r="F33" s="134">
        <v>100000</v>
      </c>
      <c r="G33" s="134">
        <v>80000</v>
      </c>
      <c r="H33" s="134">
        <v>0</v>
      </c>
      <c r="I33" s="134">
        <v>0</v>
      </c>
      <c r="J33" s="134">
        <v>0</v>
      </c>
      <c r="K33" s="134">
        <v>0</v>
      </c>
      <c r="L33" s="134">
        <v>0</v>
      </c>
      <c r="M33" s="134">
        <v>40000</v>
      </c>
      <c r="N33" s="134">
        <v>0</v>
      </c>
      <c r="O33" s="134">
        <v>0</v>
      </c>
      <c r="P33" s="134">
        <v>0</v>
      </c>
      <c r="Q33" s="134">
        <v>0</v>
      </c>
      <c r="R33" s="134">
        <v>0</v>
      </c>
      <c r="S33" s="134">
        <v>0</v>
      </c>
      <c r="T33" s="134">
        <v>0</v>
      </c>
      <c r="U33" s="134">
        <v>220000</v>
      </c>
    </row>
    <row r="34" spans="1:21" ht="16.5" x14ac:dyDescent="0.3">
      <c r="A34" s="307"/>
      <c r="B34" s="310"/>
      <c r="C34" s="138" t="s">
        <v>106</v>
      </c>
      <c r="D34" s="143" t="s">
        <v>243</v>
      </c>
      <c r="E34" s="137" t="s">
        <v>244</v>
      </c>
      <c r="F34" s="134">
        <v>0</v>
      </c>
      <c r="G34" s="134">
        <v>0</v>
      </c>
      <c r="H34" s="134">
        <v>0</v>
      </c>
      <c r="I34" s="134">
        <v>0</v>
      </c>
      <c r="J34" s="134">
        <v>0</v>
      </c>
      <c r="K34" s="134">
        <v>0</v>
      </c>
      <c r="L34" s="134">
        <v>0</v>
      </c>
      <c r="M34" s="134">
        <v>40000</v>
      </c>
      <c r="N34" s="134">
        <v>0</v>
      </c>
      <c r="O34" s="134">
        <v>0</v>
      </c>
      <c r="P34" s="134">
        <v>0</v>
      </c>
      <c r="Q34" s="134">
        <v>0</v>
      </c>
      <c r="R34" s="134">
        <v>0</v>
      </c>
      <c r="S34" s="134">
        <v>0</v>
      </c>
      <c r="T34" s="134">
        <v>0</v>
      </c>
      <c r="U34" s="134">
        <v>40000</v>
      </c>
    </row>
    <row r="35" spans="1:21" ht="16.5" x14ac:dyDescent="0.3">
      <c r="A35" s="307"/>
      <c r="B35" s="310"/>
      <c r="C35" s="138" t="s">
        <v>106</v>
      </c>
      <c r="D35" s="143" t="s">
        <v>245</v>
      </c>
      <c r="E35" s="137" t="s">
        <v>246</v>
      </c>
      <c r="F35" s="134">
        <v>20000</v>
      </c>
      <c r="G35" s="134">
        <v>0</v>
      </c>
      <c r="H35" s="134">
        <v>0</v>
      </c>
      <c r="I35" s="134">
        <v>0</v>
      </c>
      <c r="J35" s="134">
        <v>0</v>
      </c>
      <c r="K35" s="134">
        <v>0</v>
      </c>
      <c r="L35" s="134">
        <v>0</v>
      </c>
      <c r="M35" s="134">
        <v>0</v>
      </c>
      <c r="N35" s="134">
        <v>0</v>
      </c>
      <c r="O35" s="134">
        <v>0</v>
      </c>
      <c r="P35" s="134">
        <v>0</v>
      </c>
      <c r="Q35" s="134">
        <v>0</v>
      </c>
      <c r="R35" s="134">
        <v>0</v>
      </c>
      <c r="S35" s="134">
        <v>0</v>
      </c>
      <c r="T35" s="134">
        <v>0</v>
      </c>
      <c r="U35" s="134">
        <v>20000</v>
      </c>
    </row>
    <row r="36" spans="1:21" ht="16.5" x14ac:dyDescent="0.3">
      <c r="A36" s="307"/>
      <c r="B36" s="310"/>
      <c r="C36" s="138" t="s">
        <v>106</v>
      </c>
      <c r="D36" s="143" t="s">
        <v>247</v>
      </c>
      <c r="E36" s="137" t="s">
        <v>248</v>
      </c>
      <c r="F36" s="134">
        <v>0</v>
      </c>
      <c r="G36" s="134">
        <v>0</v>
      </c>
      <c r="H36" s="134">
        <v>0</v>
      </c>
      <c r="I36" s="134">
        <v>0</v>
      </c>
      <c r="J36" s="134">
        <v>422771.20000000001</v>
      </c>
      <c r="K36" s="134">
        <v>0</v>
      </c>
      <c r="L36" s="134">
        <v>0</v>
      </c>
      <c r="M36" s="134">
        <v>0</v>
      </c>
      <c r="N36" s="134">
        <v>0</v>
      </c>
      <c r="O36" s="134">
        <v>0</v>
      </c>
      <c r="P36" s="134">
        <v>0</v>
      </c>
      <c r="Q36" s="134">
        <v>0</v>
      </c>
      <c r="R36" s="134">
        <v>0</v>
      </c>
      <c r="S36" s="134">
        <v>0</v>
      </c>
      <c r="T36" s="134">
        <v>0</v>
      </c>
      <c r="U36" s="134">
        <v>422771.20000000001</v>
      </c>
    </row>
    <row r="37" spans="1:21" ht="16.5" x14ac:dyDescent="0.3">
      <c r="A37" s="307"/>
      <c r="B37" s="310"/>
      <c r="C37" s="138" t="s">
        <v>106</v>
      </c>
      <c r="D37" s="143" t="s">
        <v>249</v>
      </c>
      <c r="E37" s="137" t="s">
        <v>250</v>
      </c>
      <c r="F37" s="134">
        <v>60000</v>
      </c>
      <c r="G37" s="134">
        <v>0</v>
      </c>
      <c r="H37" s="134">
        <v>0</v>
      </c>
      <c r="I37" s="134">
        <v>0</v>
      </c>
      <c r="J37" s="134">
        <v>0</v>
      </c>
      <c r="K37" s="134">
        <v>0</v>
      </c>
      <c r="L37" s="134">
        <v>0</v>
      </c>
      <c r="M37" s="134">
        <v>600000</v>
      </c>
      <c r="N37" s="134">
        <v>0</v>
      </c>
      <c r="O37" s="134">
        <v>0</v>
      </c>
      <c r="P37" s="134">
        <v>0</v>
      </c>
      <c r="Q37" s="134">
        <v>0</v>
      </c>
      <c r="R37" s="134">
        <v>0</v>
      </c>
      <c r="S37" s="134">
        <v>0</v>
      </c>
      <c r="T37" s="134">
        <v>0</v>
      </c>
      <c r="U37" s="134">
        <v>660000</v>
      </c>
    </row>
    <row r="38" spans="1:21" ht="16.5" x14ac:dyDescent="0.3">
      <c r="A38" s="307"/>
      <c r="B38" s="310"/>
      <c r="C38" s="138" t="s">
        <v>106</v>
      </c>
      <c r="D38" s="143" t="s">
        <v>251</v>
      </c>
      <c r="E38" s="137" t="s">
        <v>252</v>
      </c>
      <c r="F38" s="134">
        <v>50000</v>
      </c>
      <c r="G38" s="134">
        <v>0</v>
      </c>
      <c r="H38" s="134">
        <v>0</v>
      </c>
      <c r="I38" s="134">
        <v>0</v>
      </c>
      <c r="J38" s="134">
        <v>0</v>
      </c>
      <c r="K38" s="134">
        <v>0</v>
      </c>
      <c r="L38" s="134">
        <v>0</v>
      </c>
      <c r="M38" s="134">
        <v>250000</v>
      </c>
      <c r="N38" s="134">
        <v>0</v>
      </c>
      <c r="O38" s="134">
        <v>0</v>
      </c>
      <c r="P38" s="134">
        <v>0</v>
      </c>
      <c r="Q38" s="134">
        <v>0</v>
      </c>
      <c r="R38" s="134">
        <v>0</v>
      </c>
      <c r="S38" s="134">
        <v>0</v>
      </c>
      <c r="T38" s="134">
        <v>0</v>
      </c>
      <c r="U38" s="134">
        <v>300000</v>
      </c>
    </row>
    <row r="39" spans="1:21" ht="16.5" x14ac:dyDescent="0.3">
      <c r="A39" s="307"/>
      <c r="B39" s="310"/>
      <c r="C39" s="138" t="s">
        <v>106</v>
      </c>
      <c r="D39" s="143" t="s">
        <v>253</v>
      </c>
      <c r="E39" s="137" t="s">
        <v>254</v>
      </c>
      <c r="F39" s="134">
        <v>200000</v>
      </c>
      <c r="G39" s="134">
        <v>0</v>
      </c>
      <c r="H39" s="134">
        <v>0</v>
      </c>
      <c r="I39" s="134">
        <v>0</v>
      </c>
      <c r="J39" s="134">
        <v>0</v>
      </c>
      <c r="K39" s="134">
        <v>0</v>
      </c>
      <c r="L39" s="134">
        <v>0</v>
      </c>
      <c r="M39" s="134">
        <v>195200</v>
      </c>
      <c r="N39" s="134">
        <v>0</v>
      </c>
      <c r="O39" s="134">
        <v>0</v>
      </c>
      <c r="P39" s="134">
        <v>0</v>
      </c>
      <c r="Q39" s="134">
        <v>0</v>
      </c>
      <c r="R39" s="134">
        <v>0</v>
      </c>
      <c r="S39" s="134">
        <v>0</v>
      </c>
      <c r="T39" s="134">
        <v>0</v>
      </c>
      <c r="U39" s="134">
        <v>395200</v>
      </c>
    </row>
    <row r="40" spans="1:21" ht="28.5" customHeight="1" x14ac:dyDescent="0.3">
      <c r="A40" s="307"/>
      <c r="B40" s="310"/>
      <c r="C40" s="138" t="s">
        <v>106</v>
      </c>
      <c r="D40" s="143" t="s">
        <v>255</v>
      </c>
      <c r="E40" s="137" t="s">
        <v>256</v>
      </c>
      <c r="F40" s="134">
        <v>0</v>
      </c>
      <c r="G40" s="134">
        <v>0</v>
      </c>
      <c r="H40" s="134">
        <v>0</v>
      </c>
      <c r="I40" s="134">
        <v>0</v>
      </c>
      <c r="J40" s="134">
        <v>0</v>
      </c>
      <c r="K40" s="134">
        <v>80000</v>
      </c>
      <c r="L40" s="134">
        <v>0</v>
      </c>
      <c r="M40" s="134">
        <v>0</v>
      </c>
      <c r="N40" s="134">
        <v>0</v>
      </c>
      <c r="O40" s="134">
        <v>0</v>
      </c>
      <c r="P40" s="134">
        <v>0</v>
      </c>
      <c r="Q40" s="134">
        <v>0</v>
      </c>
      <c r="R40" s="134">
        <v>0</v>
      </c>
      <c r="S40" s="134">
        <v>0</v>
      </c>
      <c r="T40" s="134">
        <v>0</v>
      </c>
      <c r="U40" s="134">
        <v>80000</v>
      </c>
    </row>
    <row r="41" spans="1:21" ht="16.5" x14ac:dyDescent="0.3">
      <c r="A41" s="307"/>
      <c r="B41" s="310"/>
      <c r="C41" s="138" t="s">
        <v>106</v>
      </c>
      <c r="D41" s="143" t="s">
        <v>257</v>
      </c>
      <c r="E41" s="137" t="s">
        <v>258</v>
      </c>
      <c r="F41" s="134">
        <v>0</v>
      </c>
      <c r="G41" s="134">
        <v>0</v>
      </c>
      <c r="H41" s="134">
        <v>0</v>
      </c>
      <c r="I41" s="134">
        <v>0</v>
      </c>
      <c r="J41" s="134">
        <v>0</v>
      </c>
      <c r="K41" s="134">
        <v>0</v>
      </c>
      <c r="L41" s="134">
        <v>0</v>
      </c>
      <c r="M41" s="134">
        <v>0</v>
      </c>
      <c r="N41" s="134">
        <v>0</v>
      </c>
      <c r="O41" s="134">
        <v>0</v>
      </c>
      <c r="P41" s="134">
        <v>0</v>
      </c>
      <c r="Q41" s="134">
        <v>0</v>
      </c>
      <c r="R41" s="134">
        <v>0</v>
      </c>
      <c r="S41" s="134">
        <v>20000</v>
      </c>
      <c r="T41" s="134">
        <v>0</v>
      </c>
      <c r="U41" s="134">
        <v>20000</v>
      </c>
    </row>
    <row r="42" spans="1:21" ht="16.5" x14ac:dyDescent="0.3">
      <c r="A42" s="307"/>
      <c r="B42" s="310"/>
      <c r="C42" s="138" t="s">
        <v>106</v>
      </c>
      <c r="D42" s="143" t="s">
        <v>259</v>
      </c>
      <c r="E42" s="137" t="s">
        <v>260</v>
      </c>
      <c r="F42" s="134">
        <v>3000</v>
      </c>
      <c r="G42" s="134">
        <v>0</v>
      </c>
      <c r="H42" s="134">
        <v>0</v>
      </c>
      <c r="I42" s="134">
        <v>0</v>
      </c>
      <c r="J42" s="134">
        <v>0</v>
      </c>
      <c r="K42" s="134">
        <v>0</v>
      </c>
      <c r="L42" s="134">
        <v>0</v>
      </c>
      <c r="M42" s="134">
        <v>0</v>
      </c>
      <c r="N42" s="134">
        <v>0</v>
      </c>
      <c r="O42" s="134">
        <v>0</v>
      </c>
      <c r="P42" s="134">
        <v>0</v>
      </c>
      <c r="Q42" s="134">
        <v>0</v>
      </c>
      <c r="R42" s="134">
        <v>0</v>
      </c>
      <c r="S42" s="134">
        <v>0</v>
      </c>
      <c r="T42" s="134">
        <v>0</v>
      </c>
      <c r="U42" s="134">
        <v>3000</v>
      </c>
    </row>
    <row r="43" spans="1:21" ht="16.5" x14ac:dyDescent="0.3">
      <c r="A43" s="307"/>
      <c r="B43" s="310"/>
      <c r="C43" s="138" t="s">
        <v>106</v>
      </c>
      <c r="D43" s="143" t="s">
        <v>261</v>
      </c>
      <c r="E43" s="137" t="s">
        <v>262</v>
      </c>
      <c r="F43" s="134">
        <v>100000</v>
      </c>
      <c r="G43" s="134">
        <v>80000</v>
      </c>
      <c r="H43" s="134">
        <v>0</v>
      </c>
      <c r="I43" s="134">
        <v>0</v>
      </c>
      <c r="J43" s="134">
        <v>0</v>
      </c>
      <c r="K43" s="134">
        <v>0</v>
      </c>
      <c r="L43" s="134">
        <v>0</v>
      </c>
      <c r="M43" s="134">
        <v>35100</v>
      </c>
      <c r="N43" s="134">
        <v>0</v>
      </c>
      <c r="O43" s="134">
        <v>0</v>
      </c>
      <c r="P43" s="134">
        <v>0</v>
      </c>
      <c r="Q43" s="134">
        <v>0</v>
      </c>
      <c r="R43" s="134">
        <v>0</v>
      </c>
      <c r="S43" s="134">
        <v>0</v>
      </c>
      <c r="T43" s="134">
        <v>0</v>
      </c>
      <c r="U43" s="134">
        <v>215100</v>
      </c>
    </row>
    <row r="44" spans="1:21" ht="25.5" customHeight="1" x14ac:dyDescent="0.3">
      <c r="A44" s="307"/>
      <c r="B44" s="311"/>
      <c r="C44" s="306" t="s">
        <v>217</v>
      </c>
      <c r="D44" s="307"/>
      <c r="E44" s="307"/>
      <c r="F44" s="135">
        <v>533000</v>
      </c>
      <c r="G44" s="135">
        <v>160000</v>
      </c>
      <c r="H44" s="135">
        <v>0</v>
      </c>
      <c r="I44" s="135">
        <v>0</v>
      </c>
      <c r="J44" s="135">
        <v>422771.20000000001</v>
      </c>
      <c r="K44" s="135">
        <v>80000</v>
      </c>
      <c r="L44" s="135">
        <v>0</v>
      </c>
      <c r="M44" s="135">
        <v>1160300</v>
      </c>
      <c r="N44" s="135">
        <v>0</v>
      </c>
      <c r="O44" s="135">
        <v>0</v>
      </c>
      <c r="P44" s="135">
        <v>0</v>
      </c>
      <c r="Q44" s="135">
        <v>0</v>
      </c>
      <c r="R44" s="135">
        <v>0</v>
      </c>
      <c r="S44" s="135">
        <v>20000</v>
      </c>
      <c r="T44" s="135">
        <v>0</v>
      </c>
      <c r="U44" s="135">
        <v>2376071.2000000002</v>
      </c>
    </row>
    <row r="45" spans="1:21" ht="16.5" x14ac:dyDescent="0.3">
      <c r="A45" s="308" t="s">
        <v>49</v>
      </c>
      <c r="B45" s="309" t="s">
        <v>263</v>
      </c>
      <c r="C45" s="138" t="s">
        <v>106</v>
      </c>
      <c r="D45" s="143" t="s">
        <v>94</v>
      </c>
      <c r="E45" s="137" t="s">
        <v>264</v>
      </c>
      <c r="F45" s="134">
        <v>203393.15</v>
      </c>
      <c r="G45" s="134">
        <v>0</v>
      </c>
      <c r="H45" s="134">
        <v>0</v>
      </c>
      <c r="I45" s="134">
        <v>0</v>
      </c>
      <c r="J45" s="134">
        <v>0</v>
      </c>
      <c r="K45" s="134">
        <v>0</v>
      </c>
      <c r="L45" s="134">
        <v>0</v>
      </c>
      <c r="M45" s="134">
        <v>0</v>
      </c>
      <c r="N45" s="134">
        <v>0</v>
      </c>
      <c r="O45" s="134">
        <v>0</v>
      </c>
      <c r="P45" s="134">
        <v>0</v>
      </c>
      <c r="Q45" s="134">
        <v>0</v>
      </c>
      <c r="R45" s="134">
        <v>0</v>
      </c>
      <c r="S45" s="134">
        <v>0</v>
      </c>
      <c r="T45" s="134">
        <v>0</v>
      </c>
      <c r="U45" s="134">
        <v>203393.15</v>
      </c>
    </row>
    <row r="46" spans="1:21" ht="16.5" x14ac:dyDescent="0.3">
      <c r="A46" s="307"/>
      <c r="B46" s="310"/>
      <c r="C46" s="138" t="s">
        <v>106</v>
      </c>
      <c r="D46" s="143" t="s">
        <v>265</v>
      </c>
      <c r="E46" s="137" t="s">
        <v>266</v>
      </c>
      <c r="F46" s="134">
        <v>6000</v>
      </c>
      <c r="G46" s="134">
        <v>0</v>
      </c>
      <c r="H46" s="134">
        <v>0</v>
      </c>
      <c r="I46" s="134">
        <v>0</v>
      </c>
      <c r="J46" s="134">
        <v>0</v>
      </c>
      <c r="K46" s="134">
        <v>0</v>
      </c>
      <c r="L46" s="134">
        <v>0</v>
      </c>
      <c r="M46" s="134">
        <v>0</v>
      </c>
      <c r="N46" s="134">
        <v>0</v>
      </c>
      <c r="O46" s="134">
        <v>0</v>
      </c>
      <c r="P46" s="134">
        <v>0</v>
      </c>
      <c r="Q46" s="134">
        <v>0</v>
      </c>
      <c r="R46" s="134">
        <v>0</v>
      </c>
      <c r="S46" s="134">
        <v>0</v>
      </c>
      <c r="T46" s="134">
        <v>0</v>
      </c>
      <c r="U46" s="134">
        <v>6000</v>
      </c>
    </row>
    <row r="47" spans="1:21" ht="16.5" x14ac:dyDescent="0.3">
      <c r="A47" s="307"/>
      <c r="B47" s="310"/>
      <c r="C47" s="138" t="s">
        <v>106</v>
      </c>
      <c r="D47" s="143" t="s">
        <v>267</v>
      </c>
      <c r="E47" s="137" t="s">
        <v>268</v>
      </c>
      <c r="F47" s="134">
        <v>2400</v>
      </c>
      <c r="G47" s="134">
        <v>0</v>
      </c>
      <c r="H47" s="134">
        <v>0</v>
      </c>
      <c r="I47" s="134">
        <v>0</v>
      </c>
      <c r="J47" s="134">
        <v>0</v>
      </c>
      <c r="K47" s="134">
        <v>0</v>
      </c>
      <c r="L47" s="134">
        <v>0</v>
      </c>
      <c r="M47" s="134">
        <v>0</v>
      </c>
      <c r="N47" s="134">
        <v>0</v>
      </c>
      <c r="O47" s="134">
        <v>0</v>
      </c>
      <c r="P47" s="134">
        <v>0</v>
      </c>
      <c r="Q47" s="134">
        <v>0</v>
      </c>
      <c r="R47" s="134">
        <v>0</v>
      </c>
      <c r="S47" s="134">
        <v>0</v>
      </c>
      <c r="T47" s="134">
        <v>0</v>
      </c>
      <c r="U47" s="134">
        <v>2400</v>
      </c>
    </row>
    <row r="48" spans="1:21" ht="16.5" x14ac:dyDescent="0.3">
      <c r="A48" s="307"/>
      <c r="B48" s="310"/>
      <c r="C48" s="138" t="s">
        <v>106</v>
      </c>
      <c r="D48" s="143" t="s">
        <v>269</v>
      </c>
      <c r="E48" s="137" t="s">
        <v>270</v>
      </c>
      <c r="F48" s="134">
        <v>20000</v>
      </c>
      <c r="G48" s="134">
        <v>0</v>
      </c>
      <c r="H48" s="134">
        <v>0</v>
      </c>
      <c r="I48" s="134">
        <v>0</v>
      </c>
      <c r="J48" s="134">
        <v>0</v>
      </c>
      <c r="K48" s="134">
        <v>0</v>
      </c>
      <c r="L48" s="134">
        <v>0</v>
      </c>
      <c r="M48" s="134">
        <v>0</v>
      </c>
      <c r="N48" s="134">
        <v>0</v>
      </c>
      <c r="O48" s="134">
        <v>0</v>
      </c>
      <c r="P48" s="134">
        <v>0</v>
      </c>
      <c r="Q48" s="134">
        <v>0</v>
      </c>
      <c r="R48" s="134">
        <v>0</v>
      </c>
      <c r="S48" s="134">
        <v>0</v>
      </c>
      <c r="T48" s="134">
        <v>0</v>
      </c>
      <c r="U48" s="134">
        <v>20000</v>
      </c>
    </row>
    <row r="49" spans="1:21" ht="29.25" customHeight="1" x14ac:dyDescent="0.3">
      <c r="A49" s="307"/>
      <c r="B49" s="310"/>
      <c r="C49" s="138" t="s">
        <v>106</v>
      </c>
      <c r="D49" s="143" t="s">
        <v>95</v>
      </c>
      <c r="E49" s="137" t="s">
        <v>271</v>
      </c>
      <c r="F49" s="134">
        <v>60078.2</v>
      </c>
      <c r="G49" s="134">
        <v>0</v>
      </c>
      <c r="H49" s="134">
        <v>0</v>
      </c>
      <c r="I49" s="134">
        <v>0</v>
      </c>
      <c r="J49" s="134">
        <v>0</v>
      </c>
      <c r="K49" s="134">
        <v>0</v>
      </c>
      <c r="L49" s="134">
        <v>0</v>
      </c>
      <c r="M49" s="134">
        <v>0</v>
      </c>
      <c r="N49" s="134">
        <v>0</v>
      </c>
      <c r="O49" s="134">
        <v>0</v>
      </c>
      <c r="P49" s="134">
        <v>0</v>
      </c>
      <c r="Q49" s="134">
        <v>0</v>
      </c>
      <c r="R49" s="134">
        <v>0</v>
      </c>
      <c r="S49" s="134">
        <v>0</v>
      </c>
      <c r="T49" s="134">
        <v>0</v>
      </c>
      <c r="U49" s="134">
        <v>60078.2</v>
      </c>
    </row>
    <row r="50" spans="1:21" ht="16.5" x14ac:dyDescent="0.3">
      <c r="A50" s="307"/>
      <c r="B50" s="311"/>
      <c r="C50" s="306" t="s">
        <v>217</v>
      </c>
      <c r="D50" s="307"/>
      <c r="E50" s="307"/>
      <c r="F50" s="135">
        <v>291871.34999999998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v>0</v>
      </c>
      <c r="R50" s="135">
        <v>0</v>
      </c>
      <c r="S50" s="135">
        <v>0</v>
      </c>
      <c r="T50" s="135">
        <v>0</v>
      </c>
      <c r="U50" s="135">
        <v>291871.34999999998</v>
      </c>
    </row>
    <row r="51" spans="1:21" ht="16.5" x14ac:dyDescent="0.3">
      <c r="A51" s="308" t="s">
        <v>160</v>
      </c>
      <c r="B51" s="309" t="s">
        <v>272</v>
      </c>
      <c r="C51" s="138" t="s">
        <v>106</v>
      </c>
      <c r="D51" s="143" t="s">
        <v>273</v>
      </c>
      <c r="E51" s="137" t="s">
        <v>274</v>
      </c>
      <c r="F51" s="134">
        <v>38400</v>
      </c>
      <c r="G51" s="134">
        <v>21800</v>
      </c>
      <c r="H51" s="134">
        <v>0</v>
      </c>
      <c r="I51" s="134">
        <v>0</v>
      </c>
      <c r="J51" s="134">
        <v>0</v>
      </c>
      <c r="K51" s="134">
        <v>0</v>
      </c>
      <c r="L51" s="134">
        <v>0</v>
      </c>
      <c r="M51" s="134">
        <v>0</v>
      </c>
      <c r="N51" s="134">
        <v>0</v>
      </c>
      <c r="O51" s="134">
        <v>0</v>
      </c>
      <c r="P51" s="134">
        <v>0</v>
      </c>
      <c r="Q51" s="134">
        <v>0</v>
      </c>
      <c r="R51" s="134">
        <v>0</v>
      </c>
      <c r="S51" s="134">
        <v>0</v>
      </c>
      <c r="T51" s="134">
        <v>0</v>
      </c>
      <c r="U51" s="134">
        <v>60200</v>
      </c>
    </row>
    <row r="52" spans="1:21" ht="33" customHeight="1" x14ac:dyDescent="0.3">
      <c r="A52" s="307"/>
      <c r="B52" s="310"/>
      <c r="C52" s="138" t="s">
        <v>106</v>
      </c>
      <c r="D52" s="143" t="s">
        <v>275</v>
      </c>
      <c r="E52" s="137" t="s">
        <v>276</v>
      </c>
      <c r="F52" s="134">
        <v>0</v>
      </c>
      <c r="G52" s="134">
        <v>0</v>
      </c>
      <c r="H52" s="134">
        <v>0</v>
      </c>
      <c r="I52" s="134">
        <v>0</v>
      </c>
      <c r="J52" s="134">
        <v>0</v>
      </c>
      <c r="K52" s="134">
        <v>0</v>
      </c>
      <c r="L52" s="134">
        <v>0</v>
      </c>
      <c r="M52" s="134">
        <v>450000</v>
      </c>
      <c r="N52" s="134">
        <v>0</v>
      </c>
      <c r="O52" s="134">
        <v>0</v>
      </c>
      <c r="P52" s="134">
        <v>0</v>
      </c>
      <c r="Q52" s="134">
        <v>0</v>
      </c>
      <c r="R52" s="134">
        <v>0</v>
      </c>
      <c r="S52" s="134">
        <v>0</v>
      </c>
      <c r="T52" s="134">
        <v>0</v>
      </c>
      <c r="U52" s="134">
        <v>450000</v>
      </c>
    </row>
    <row r="53" spans="1:21" ht="16.5" x14ac:dyDescent="0.3">
      <c r="A53" s="307"/>
      <c r="B53" s="311"/>
      <c r="C53" s="306" t="s">
        <v>217</v>
      </c>
      <c r="D53" s="307"/>
      <c r="E53" s="307"/>
      <c r="F53" s="135">
        <v>38400</v>
      </c>
      <c r="G53" s="135">
        <v>21800</v>
      </c>
      <c r="H53" s="135">
        <v>0</v>
      </c>
      <c r="I53" s="135">
        <v>0</v>
      </c>
      <c r="J53" s="135">
        <v>0</v>
      </c>
      <c r="K53" s="135">
        <v>0</v>
      </c>
      <c r="L53" s="135">
        <v>0</v>
      </c>
      <c r="M53" s="135">
        <v>450000</v>
      </c>
      <c r="N53" s="135">
        <v>0</v>
      </c>
      <c r="O53" s="135">
        <v>0</v>
      </c>
      <c r="P53" s="135">
        <v>0</v>
      </c>
      <c r="Q53" s="135">
        <v>0</v>
      </c>
      <c r="R53" s="135">
        <v>0</v>
      </c>
      <c r="S53" s="135">
        <v>0</v>
      </c>
      <c r="T53" s="135">
        <v>0</v>
      </c>
      <c r="U53" s="135">
        <v>510200</v>
      </c>
    </row>
    <row r="54" spans="1:21" ht="16.5" x14ac:dyDescent="0.3">
      <c r="A54" s="308" t="s">
        <v>166</v>
      </c>
      <c r="B54" s="309" t="s">
        <v>277</v>
      </c>
      <c r="C54" s="138" t="s">
        <v>106</v>
      </c>
      <c r="D54" s="143" t="s">
        <v>166</v>
      </c>
      <c r="E54" s="137" t="s">
        <v>278</v>
      </c>
      <c r="F54" s="134">
        <v>25000</v>
      </c>
      <c r="G54" s="134">
        <v>0</v>
      </c>
      <c r="H54" s="134">
        <v>0</v>
      </c>
      <c r="I54" s="134">
        <v>0</v>
      </c>
      <c r="J54" s="134">
        <v>0</v>
      </c>
      <c r="K54" s="134">
        <v>0</v>
      </c>
      <c r="L54" s="134">
        <v>0</v>
      </c>
      <c r="M54" s="134">
        <v>0</v>
      </c>
      <c r="N54" s="134">
        <v>0</v>
      </c>
      <c r="O54" s="134">
        <v>0</v>
      </c>
      <c r="P54" s="134">
        <v>0</v>
      </c>
      <c r="Q54" s="134">
        <v>0</v>
      </c>
      <c r="R54" s="134">
        <v>0</v>
      </c>
      <c r="S54" s="134">
        <v>0</v>
      </c>
      <c r="T54" s="134">
        <v>0</v>
      </c>
      <c r="U54" s="134">
        <v>25000</v>
      </c>
    </row>
    <row r="55" spans="1:21" ht="16.5" x14ac:dyDescent="0.3">
      <c r="A55" s="307"/>
      <c r="B55" s="311"/>
      <c r="C55" s="306" t="s">
        <v>217</v>
      </c>
      <c r="D55" s="307"/>
      <c r="E55" s="307"/>
      <c r="F55" s="135">
        <v>25000</v>
      </c>
      <c r="G55" s="135">
        <v>0</v>
      </c>
      <c r="H55" s="135">
        <v>0</v>
      </c>
      <c r="I55" s="135">
        <v>0</v>
      </c>
      <c r="J55" s="135">
        <v>0</v>
      </c>
      <c r="K55" s="135">
        <v>0</v>
      </c>
      <c r="L55" s="135">
        <v>0</v>
      </c>
      <c r="M55" s="135">
        <v>0</v>
      </c>
      <c r="N55" s="135">
        <v>0</v>
      </c>
      <c r="O55" s="135">
        <v>0</v>
      </c>
      <c r="P55" s="135">
        <v>0</v>
      </c>
      <c r="Q55" s="135">
        <v>0</v>
      </c>
      <c r="R55" s="135">
        <v>0</v>
      </c>
      <c r="S55" s="135">
        <v>0</v>
      </c>
      <c r="T55" s="135">
        <v>0</v>
      </c>
      <c r="U55" s="135">
        <v>25000</v>
      </c>
    </row>
    <row r="56" spans="1:21" ht="29.25" customHeight="1" x14ac:dyDescent="0.3">
      <c r="A56" s="308" t="s">
        <v>51</v>
      </c>
      <c r="B56" s="309" t="s">
        <v>279</v>
      </c>
      <c r="C56" s="138" t="s">
        <v>106</v>
      </c>
      <c r="D56" s="143" t="s">
        <v>280</v>
      </c>
      <c r="E56" s="137" t="s">
        <v>281</v>
      </c>
      <c r="F56" s="134">
        <v>35000</v>
      </c>
      <c r="G56" s="134">
        <v>0</v>
      </c>
      <c r="H56" s="134">
        <v>0</v>
      </c>
      <c r="I56" s="134">
        <v>0</v>
      </c>
      <c r="J56" s="134">
        <v>0</v>
      </c>
      <c r="K56" s="134">
        <v>0</v>
      </c>
      <c r="L56" s="134">
        <v>0</v>
      </c>
      <c r="M56" s="134">
        <v>0</v>
      </c>
      <c r="N56" s="134">
        <v>0</v>
      </c>
      <c r="O56" s="134">
        <v>0</v>
      </c>
      <c r="P56" s="134">
        <v>0</v>
      </c>
      <c r="Q56" s="134">
        <v>0</v>
      </c>
      <c r="R56" s="134">
        <v>0</v>
      </c>
      <c r="S56" s="134">
        <v>0</v>
      </c>
      <c r="T56" s="134">
        <v>0</v>
      </c>
      <c r="U56" s="134">
        <v>35000</v>
      </c>
    </row>
    <row r="57" spans="1:21" ht="25.5" x14ac:dyDescent="0.3">
      <c r="A57" s="307"/>
      <c r="B57" s="310"/>
      <c r="C57" s="138" t="s">
        <v>106</v>
      </c>
      <c r="D57" s="143" t="s">
        <v>96</v>
      </c>
      <c r="E57" s="137" t="s">
        <v>282</v>
      </c>
      <c r="F57" s="134">
        <v>0</v>
      </c>
      <c r="G57" s="134">
        <v>0</v>
      </c>
      <c r="H57" s="134">
        <v>0</v>
      </c>
      <c r="I57" s="134">
        <v>0</v>
      </c>
      <c r="J57" s="134">
        <v>1193000</v>
      </c>
      <c r="K57" s="134">
        <v>0</v>
      </c>
      <c r="L57" s="134">
        <v>0</v>
      </c>
      <c r="M57" s="134">
        <v>0</v>
      </c>
      <c r="N57" s="134">
        <v>0</v>
      </c>
      <c r="O57" s="134">
        <v>0</v>
      </c>
      <c r="P57" s="134">
        <v>20000</v>
      </c>
      <c r="Q57" s="134">
        <v>20000</v>
      </c>
      <c r="R57" s="134">
        <v>63000</v>
      </c>
      <c r="S57" s="134">
        <v>0</v>
      </c>
      <c r="T57" s="134">
        <v>0</v>
      </c>
      <c r="U57" s="134">
        <v>1296000</v>
      </c>
    </row>
    <row r="58" spans="1:21" ht="25.5" customHeight="1" x14ac:dyDescent="0.3">
      <c r="A58" s="307"/>
      <c r="B58" s="311"/>
      <c r="C58" s="306" t="s">
        <v>217</v>
      </c>
      <c r="D58" s="307"/>
      <c r="E58" s="307"/>
      <c r="F58" s="135">
        <v>35000</v>
      </c>
      <c r="G58" s="135">
        <v>0</v>
      </c>
      <c r="H58" s="135">
        <v>0</v>
      </c>
      <c r="I58" s="135">
        <v>0</v>
      </c>
      <c r="J58" s="135">
        <v>1193000</v>
      </c>
      <c r="K58" s="135">
        <v>0</v>
      </c>
      <c r="L58" s="135">
        <v>0</v>
      </c>
      <c r="M58" s="135">
        <v>0</v>
      </c>
      <c r="N58" s="135">
        <v>0</v>
      </c>
      <c r="O58" s="135">
        <v>0</v>
      </c>
      <c r="P58" s="135">
        <v>20000</v>
      </c>
      <c r="Q58" s="135">
        <v>20000</v>
      </c>
      <c r="R58" s="135">
        <v>63000</v>
      </c>
      <c r="S58" s="135">
        <v>0</v>
      </c>
      <c r="T58" s="135">
        <v>0</v>
      </c>
      <c r="U58" s="135">
        <v>1331000</v>
      </c>
    </row>
    <row r="59" spans="1:21" ht="16.5" x14ac:dyDescent="0.3">
      <c r="A59" s="308" t="s">
        <v>163</v>
      </c>
      <c r="B59" s="309" t="s">
        <v>283</v>
      </c>
      <c r="C59" s="138" t="s">
        <v>106</v>
      </c>
      <c r="D59" s="143" t="s">
        <v>284</v>
      </c>
      <c r="E59" s="137" t="s">
        <v>285</v>
      </c>
      <c r="F59" s="134">
        <v>0</v>
      </c>
      <c r="G59" s="134">
        <v>0</v>
      </c>
      <c r="H59" s="134">
        <v>0</v>
      </c>
      <c r="I59" s="134">
        <v>0</v>
      </c>
      <c r="J59" s="134">
        <v>0</v>
      </c>
      <c r="K59" s="134">
        <v>0</v>
      </c>
      <c r="L59" s="134">
        <v>0</v>
      </c>
      <c r="M59" s="134">
        <v>0</v>
      </c>
      <c r="N59" s="134">
        <v>734000</v>
      </c>
      <c r="O59" s="134">
        <v>0</v>
      </c>
      <c r="P59" s="134">
        <v>0</v>
      </c>
      <c r="Q59" s="134">
        <v>0</v>
      </c>
      <c r="R59" s="134">
        <v>0</v>
      </c>
      <c r="S59" s="134">
        <v>0</v>
      </c>
      <c r="T59" s="134">
        <v>0</v>
      </c>
      <c r="U59" s="134">
        <v>734000</v>
      </c>
    </row>
    <row r="60" spans="1:21" ht="25.5" customHeight="1" x14ac:dyDescent="0.3">
      <c r="A60" s="307"/>
      <c r="B60" s="310"/>
      <c r="C60" s="138" t="s">
        <v>106</v>
      </c>
      <c r="D60" s="143" t="s">
        <v>286</v>
      </c>
      <c r="E60" s="137" t="s">
        <v>287</v>
      </c>
      <c r="F60" s="134">
        <v>0</v>
      </c>
      <c r="G60" s="134">
        <v>0</v>
      </c>
      <c r="H60" s="134">
        <v>0</v>
      </c>
      <c r="I60" s="134">
        <v>0</v>
      </c>
      <c r="J60" s="134">
        <v>0</v>
      </c>
      <c r="K60" s="134">
        <v>0</v>
      </c>
      <c r="L60" s="134">
        <v>0</v>
      </c>
      <c r="M60" s="134">
        <v>0</v>
      </c>
      <c r="N60" s="134">
        <v>5177000</v>
      </c>
      <c r="O60" s="134">
        <v>0</v>
      </c>
      <c r="P60" s="134">
        <v>0</v>
      </c>
      <c r="Q60" s="134">
        <v>0</v>
      </c>
      <c r="R60" s="134">
        <v>0</v>
      </c>
      <c r="S60" s="134">
        <v>0</v>
      </c>
      <c r="T60" s="134">
        <v>0</v>
      </c>
      <c r="U60" s="134">
        <v>5177000</v>
      </c>
    </row>
    <row r="61" spans="1:21" ht="28.5" customHeight="1" x14ac:dyDescent="0.3">
      <c r="A61" s="307"/>
      <c r="B61" s="310"/>
      <c r="C61" s="138" t="s">
        <v>106</v>
      </c>
      <c r="D61" s="143" t="s">
        <v>288</v>
      </c>
      <c r="E61" s="137" t="s">
        <v>289</v>
      </c>
      <c r="F61" s="134">
        <v>0</v>
      </c>
      <c r="G61" s="134">
        <v>0</v>
      </c>
      <c r="H61" s="134">
        <v>0</v>
      </c>
      <c r="I61" s="134">
        <v>0</v>
      </c>
      <c r="J61" s="134">
        <v>0</v>
      </c>
      <c r="K61" s="134">
        <v>0</v>
      </c>
      <c r="L61" s="134">
        <v>0</v>
      </c>
      <c r="M61" s="134">
        <v>0</v>
      </c>
      <c r="N61" s="134">
        <v>350000</v>
      </c>
      <c r="O61" s="134">
        <v>0</v>
      </c>
      <c r="P61" s="134">
        <v>0</v>
      </c>
      <c r="Q61" s="134">
        <v>0</v>
      </c>
      <c r="R61" s="134">
        <v>0</v>
      </c>
      <c r="S61" s="134">
        <v>0</v>
      </c>
      <c r="T61" s="134">
        <v>0</v>
      </c>
      <c r="U61" s="134">
        <v>350000</v>
      </c>
    </row>
    <row r="62" spans="1:21" ht="33" x14ac:dyDescent="0.3">
      <c r="A62" s="307"/>
      <c r="B62" s="311"/>
      <c r="C62" s="306" t="s">
        <v>217</v>
      </c>
      <c r="D62" s="307"/>
      <c r="E62" s="307"/>
      <c r="F62" s="135">
        <v>0</v>
      </c>
      <c r="G62" s="135">
        <v>0</v>
      </c>
      <c r="H62" s="135">
        <v>0</v>
      </c>
      <c r="I62" s="135">
        <v>0</v>
      </c>
      <c r="J62" s="135">
        <v>0</v>
      </c>
      <c r="K62" s="135">
        <v>0</v>
      </c>
      <c r="L62" s="135">
        <v>0</v>
      </c>
      <c r="M62" s="135">
        <v>0</v>
      </c>
      <c r="N62" s="135">
        <v>6261000</v>
      </c>
      <c r="O62" s="135">
        <v>0</v>
      </c>
      <c r="P62" s="135">
        <v>0</v>
      </c>
      <c r="Q62" s="135">
        <v>0</v>
      </c>
      <c r="R62" s="135">
        <v>0</v>
      </c>
      <c r="S62" s="135">
        <v>0</v>
      </c>
      <c r="T62" s="135">
        <v>0</v>
      </c>
      <c r="U62" s="135">
        <v>6261000</v>
      </c>
    </row>
    <row r="63" spans="1:21" ht="33" customHeight="1" x14ac:dyDescent="0.3">
      <c r="A63" s="308" t="s">
        <v>39</v>
      </c>
      <c r="B63" s="309" t="s">
        <v>290</v>
      </c>
      <c r="C63" s="138" t="s">
        <v>106</v>
      </c>
      <c r="D63" s="143" t="s">
        <v>76</v>
      </c>
      <c r="E63" s="137" t="s">
        <v>291</v>
      </c>
      <c r="F63" s="134">
        <v>0</v>
      </c>
      <c r="G63" s="134">
        <v>0</v>
      </c>
      <c r="H63" s="134">
        <v>0</v>
      </c>
      <c r="I63" s="134">
        <v>0</v>
      </c>
      <c r="J63" s="134">
        <v>0</v>
      </c>
      <c r="K63" s="134">
        <v>0</v>
      </c>
      <c r="L63" s="134">
        <v>0</v>
      </c>
      <c r="M63" s="134">
        <v>0</v>
      </c>
      <c r="N63" s="134">
        <v>0</v>
      </c>
      <c r="O63" s="134">
        <v>0</v>
      </c>
      <c r="P63" s="134">
        <v>0</v>
      </c>
      <c r="Q63" s="134">
        <v>0</v>
      </c>
      <c r="R63" s="134">
        <v>0</v>
      </c>
      <c r="S63" s="134">
        <v>0</v>
      </c>
      <c r="T63" s="134">
        <v>61641</v>
      </c>
      <c r="U63" s="134">
        <v>61641</v>
      </c>
    </row>
    <row r="64" spans="1:21" ht="25.5" x14ac:dyDescent="0.3">
      <c r="A64" s="307"/>
      <c r="B64" s="310"/>
      <c r="C64" s="138" t="s">
        <v>106</v>
      </c>
      <c r="D64" s="143" t="s">
        <v>78</v>
      </c>
      <c r="E64" s="137" t="s">
        <v>292</v>
      </c>
      <c r="F64" s="134">
        <v>0</v>
      </c>
      <c r="G64" s="134">
        <v>0</v>
      </c>
      <c r="H64" s="134">
        <v>0</v>
      </c>
      <c r="I64" s="134">
        <v>0</v>
      </c>
      <c r="J64" s="134">
        <v>0</v>
      </c>
      <c r="K64" s="134">
        <v>0</v>
      </c>
      <c r="L64" s="134">
        <v>0</v>
      </c>
      <c r="M64" s="134">
        <v>0</v>
      </c>
      <c r="N64" s="134">
        <v>0</v>
      </c>
      <c r="O64" s="134">
        <v>0</v>
      </c>
      <c r="P64" s="134">
        <v>0</v>
      </c>
      <c r="Q64" s="134">
        <v>0</v>
      </c>
      <c r="R64" s="134">
        <v>0</v>
      </c>
      <c r="S64" s="134">
        <v>0</v>
      </c>
      <c r="T64" s="134">
        <v>10648600</v>
      </c>
      <c r="U64" s="134">
        <v>10648600</v>
      </c>
    </row>
    <row r="65" spans="1:21" ht="16.5" x14ac:dyDescent="0.3">
      <c r="A65" s="307"/>
      <c r="B65" s="310"/>
      <c r="C65" s="138" t="s">
        <v>106</v>
      </c>
      <c r="D65" s="143" t="s">
        <v>79</v>
      </c>
      <c r="E65" s="137" t="s">
        <v>293</v>
      </c>
      <c r="F65" s="134">
        <v>0</v>
      </c>
      <c r="G65" s="134">
        <v>0</v>
      </c>
      <c r="H65" s="134">
        <v>0</v>
      </c>
      <c r="I65" s="134">
        <v>0</v>
      </c>
      <c r="J65" s="134">
        <v>0</v>
      </c>
      <c r="K65" s="134">
        <v>0</v>
      </c>
      <c r="L65" s="134">
        <v>0</v>
      </c>
      <c r="M65" s="134">
        <v>0</v>
      </c>
      <c r="N65" s="134">
        <v>0</v>
      </c>
      <c r="O65" s="134">
        <v>0</v>
      </c>
      <c r="P65" s="134">
        <v>0</v>
      </c>
      <c r="Q65" s="134">
        <v>0</v>
      </c>
      <c r="R65" s="134">
        <v>0</v>
      </c>
      <c r="S65" s="134">
        <v>0</v>
      </c>
      <c r="T65" s="134">
        <v>2560000</v>
      </c>
      <c r="U65" s="134">
        <v>2560000</v>
      </c>
    </row>
    <row r="66" spans="1:21" ht="16.5" x14ac:dyDescent="0.3">
      <c r="A66" s="307"/>
      <c r="B66" s="310"/>
      <c r="C66" s="138" t="s">
        <v>106</v>
      </c>
      <c r="D66" s="143" t="s">
        <v>80</v>
      </c>
      <c r="E66" s="137" t="s">
        <v>294</v>
      </c>
      <c r="F66" s="134">
        <v>0</v>
      </c>
      <c r="G66" s="134">
        <v>0</v>
      </c>
      <c r="H66" s="134">
        <v>0</v>
      </c>
      <c r="I66" s="134">
        <v>0</v>
      </c>
      <c r="J66" s="134">
        <v>0</v>
      </c>
      <c r="K66" s="134">
        <v>0</v>
      </c>
      <c r="L66" s="134">
        <v>0</v>
      </c>
      <c r="M66" s="134">
        <v>0</v>
      </c>
      <c r="N66" s="134">
        <v>0</v>
      </c>
      <c r="O66" s="134">
        <v>0</v>
      </c>
      <c r="P66" s="134">
        <v>0</v>
      </c>
      <c r="Q66" s="134">
        <v>0</v>
      </c>
      <c r="R66" s="134">
        <v>0</v>
      </c>
      <c r="S66" s="134">
        <v>0</v>
      </c>
      <c r="T66" s="134">
        <v>20000</v>
      </c>
      <c r="U66" s="134">
        <v>20000</v>
      </c>
    </row>
    <row r="67" spans="1:21" ht="16.5" x14ac:dyDescent="0.3">
      <c r="A67" s="307"/>
      <c r="B67" s="310"/>
      <c r="C67" s="138" t="s">
        <v>106</v>
      </c>
      <c r="D67" s="143" t="s">
        <v>295</v>
      </c>
      <c r="E67" s="137" t="s">
        <v>296</v>
      </c>
      <c r="F67" s="134">
        <v>0</v>
      </c>
      <c r="G67" s="134">
        <v>0</v>
      </c>
      <c r="H67" s="134">
        <v>0</v>
      </c>
      <c r="I67" s="134">
        <v>0</v>
      </c>
      <c r="J67" s="134">
        <v>0</v>
      </c>
      <c r="K67" s="134">
        <v>0</v>
      </c>
      <c r="L67" s="134">
        <v>0</v>
      </c>
      <c r="M67" s="134">
        <v>0</v>
      </c>
      <c r="N67" s="134">
        <v>0</v>
      </c>
      <c r="O67" s="134">
        <v>0</v>
      </c>
      <c r="P67" s="134">
        <v>0</v>
      </c>
      <c r="Q67" s="134">
        <v>0</v>
      </c>
      <c r="R67" s="134">
        <v>0</v>
      </c>
      <c r="S67" s="134">
        <v>0</v>
      </c>
      <c r="T67" s="134">
        <v>400211</v>
      </c>
      <c r="U67" s="134">
        <v>400211</v>
      </c>
    </row>
    <row r="68" spans="1:21" ht="16.5" x14ac:dyDescent="0.3">
      <c r="A68" s="307"/>
      <c r="B68" s="310"/>
      <c r="C68" s="138" t="s">
        <v>106</v>
      </c>
      <c r="D68" s="143" t="s">
        <v>297</v>
      </c>
      <c r="E68" s="137" t="s">
        <v>298</v>
      </c>
      <c r="F68" s="134">
        <v>0</v>
      </c>
      <c r="G68" s="134">
        <v>0</v>
      </c>
      <c r="H68" s="134">
        <v>0</v>
      </c>
      <c r="I68" s="134">
        <v>0</v>
      </c>
      <c r="J68" s="134">
        <v>0</v>
      </c>
      <c r="K68" s="134">
        <v>0</v>
      </c>
      <c r="L68" s="134">
        <v>0</v>
      </c>
      <c r="M68" s="134">
        <v>0</v>
      </c>
      <c r="N68" s="134">
        <v>0</v>
      </c>
      <c r="O68" s="134">
        <v>0</v>
      </c>
      <c r="P68" s="134">
        <v>0</v>
      </c>
      <c r="Q68" s="134">
        <v>0</v>
      </c>
      <c r="R68" s="134">
        <v>0</v>
      </c>
      <c r="S68" s="134">
        <v>0</v>
      </c>
      <c r="T68" s="134">
        <v>82896</v>
      </c>
      <c r="U68" s="134">
        <v>82896</v>
      </c>
    </row>
    <row r="69" spans="1:21" ht="47.25" customHeight="1" x14ac:dyDescent="0.3">
      <c r="A69" s="307"/>
      <c r="B69" s="310"/>
      <c r="C69" s="138" t="s">
        <v>106</v>
      </c>
      <c r="D69" s="143" t="s">
        <v>299</v>
      </c>
      <c r="E69" s="137" t="s">
        <v>300</v>
      </c>
      <c r="F69" s="134">
        <v>0</v>
      </c>
      <c r="G69" s="134">
        <v>0</v>
      </c>
      <c r="H69" s="134">
        <v>0</v>
      </c>
      <c r="I69" s="134">
        <v>0</v>
      </c>
      <c r="J69" s="134">
        <v>0</v>
      </c>
      <c r="K69" s="134">
        <v>0</v>
      </c>
      <c r="L69" s="134">
        <v>0</v>
      </c>
      <c r="M69" s="134">
        <v>0</v>
      </c>
      <c r="N69" s="134">
        <v>0</v>
      </c>
      <c r="O69" s="134">
        <v>0</v>
      </c>
      <c r="P69" s="134">
        <v>0</v>
      </c>
      <c r="Q69" s="134">
        <v>0</v>
      </c>
      <c r="R69" s="134">
        <v>0</v>
      </c>
      <c r="S69" s="134">
        <v>0</v>
      </c>
      <c r="T69" s="134">
        <v>198305</v>
      </c>
      <c r="U69" s="134">
        <v>198305</v>
      </c>
    </row>
    <row r="70" spans="1:21" ht="33" x14ac:dyDescent="0.3">
      <c r="A70" s="307"/>
      <c r="B70" s="311"/>
      <c r="C70" s="306" t="s">
        <v>217</v>
      </c>
      <c r="D70" s="307"/>
      <c r="E70" s="307"/>
      <c r="F70" s="135">
        <v>0</v>
      </c>
      <c r="G70" s="135">
        <v>0</v>
      </c>
      <c r="H70" s="135">
        <v>0</v>
      </c>
      <c r="I70" s="135">
        <v>0</v>
      </c>
      <c r="J70" s="135">
        <v>0</v>
      </c>
      <c r="K70" s="135">
        <v>0</v>
      </c>
      <c r="L70" s="135">
        <v>0</v>
      </c>
      <c r="M70" s="135">
        <v>0</v>
      </c>
      <c r="N70" s="135">
        <v>0</v>
      </c>
      <c r="O70" s="135">
        <v>0</v>
      </c>
      <c r="P70" s="135">
        <v>0</v>
      </c>
      <c r="Q70" s="135">
        <v>0</v>
      </c>
      <c r="R70" s="135">
        <v>0</v>
      </c>
      <c r="S70" s="135">
        <v>0</v>
      </c>
      <c r="T70" s="135">
        <v>13971653</v>
      </c>
      <c r="U70" s="135">
        <v>13971653</v>
      </c>
    </row>
    <row r="71" spans="1:21" ht="25.5" customHeight="1" x14ac:dyDescent="0.3">
      <c r="A71" s="313"/>
      <c r="B71" s="313"/>
      <c r="C71" s="313"/>
      <c r="D71" s="313"/>
      <c r="E71" s="313"/>
      <c r="F71" s="136">
        <v>7174568.3099999996</v>
      </c>
      <c r="G71" s="136">
        <v>2521349</v>
      </c>
      <c r="H71" s="136">
        <v>40000</v>
      </c>
      <c r="I71" s="136">
        <v>319450</v>
      </c>
      <c r="J71" s="136">
        <v>1904371.2</v>
      </c>
      <c r="K71" s="136">
        <v>80000</v>
      </c>
      <c r="L71" s="136">
        <v>15000</v>
      </c>
      <c r="M71" s="136">
        <v>3920880</v>
      </c>
      <c r="N71" s="136">
        <v>6261000</v>
      </c>
      <c r="O71" s="136">
        <v>259305</v>
      </c>
      <c r="P71" s="136">
        <v>20000</v>
      </c>
      <c r="Q71" s="136">
        <v>650000</v>
      </c>
      <c r="R71" s="136">
        <v>513000</v>
      </c>
      <c r="S71" s="136">
        <v>20000</v>
      </c>
      <c r="T71" s="136">
        <v>13971653</v>
      </c>
      <c r="U71" s="136">
        <v>37670576.509999998</v>
      </c>
    </row>
    <row r="72" spans="1:21" ht="0" hidden="1" customHeight="1" x14ac:dyDescent="0.3"/>
  </sheetData>
  <mergeCells count="68">
    <mergeCell ref="A3:U3"/>
    <mergeCell ref="A71:E71"/>
    <mergeCell ref="C70:E70"/>
    <mergeCell ref="A63:A70"/>
    <mergeCell ref="B63:B70"/>
    <mergeCell ref="C62:E62"/>
    <mergeCell ref="C58:E58"/>
    <mergeCell ref="A59:A62"/>
    <mergeCell ref="B59:B62"/>
    <mergeCell ref="C55:E55"/>
    <mergeCell ref="A56:A58"/>
    <mergeCell ref="B56:B58"/>
    <mergeCell ref="A54:A55"/>
    <mergeCell ref="B54:B55"/>
    <mergeCell ref="A51:A53"/>
    <mergeCell ref="B51:B53"/>
    <mergeCell ref="C53:E53"/>
    <mergeCell ref="C50:E50"/>
    <mergeCell ref="A45:A50"/>
    <mergeCell ref="B45:B50"/>
    <mergeCell ref="C44:E44"/>
    <mergeCell ref="C32:E32"/>
    <mergeCell ref="A33:A44"/>
    <mergeCell ref="B33:B44"/>
    <mergeCell ref="A28:A32"/>
    <mergeCell ref="B28:B32"/>
    <mergeCell ref="A23:A27"/>
    <mergeCell ref="B23:B27"/>
    <mergeCell ref="C27:E27"/>
    <mergeCell ref="C22:E22"/>
    <mergeCell ref="A17:A22"/>
    <mergeCell ref="B17:B22"/>
    <mergeCell ref="C16:E16"/>
    <mergeCell ref="A11:A16"/>
    <mergeCell ref="B11:B16"/>
    <mergeCell ref="P7:P8"/>
    <mergeCell ref="Q7:Q8"/>
    <mergeCell ref="R7:R8"/>
    <mergeCell ref="S7:S8"/>
    <mergeCell ref="T7:T8"/>
    <mergeCell ref="A8:B9"/>
    <mergeCell ref="J7:J8"/>
    <mergeCell ref="K7:K8"/>
    <mergeCell ref="L7:L8"/>
    <mergeCell ref="M7:M8"/>
    <mergeCell ref="N7:N8"/>
    <mergeCell ref="O7:O8"/>
    <mergeCell ref="L4:L5"/>
    <mergeCell ref="M4:N5"/>
    <mergeCell ref="O4:O5"/>
    <mergeCell ref="P4:R5"/>
    <mergeCell ref="S4:S5"/>
    <mergeCell ref="F4:G5"/>
    <mergeCell ref="H4:H5"/>
    <mergeCell ref="I4:J5"/>
    <mergeCell ref="A1:U1"/>
    <mergeCell ref="A2:U2"/>
    <mergeCell ref="T4:T5"/>
    <mergeCell ref="U4:U9"/>
    <mergeCell ref="F6:G6"/>
    <mergeCell ref="I6:J6"/>
    <mergeCell ref="M6:N6"/>
    <mergeCell ref="P6:R6"/>
    <mergeCell ref="F7:F8"/>
    <mergeCell ref="G7:G8"/>
    <mergeCell ref="H7:H8"/>
    <mergeCell ref="I7:I8"/>
    <mergeCell ref="K4:K5"/>
  </mergeCells>
  <pageMargins left="0.15748031496062992" right="0.15748031496062992" top="0.15748031496062992" bottom="0.15748031496062992" header="0.23622047244094491" footer="0.19685039370078741"/>
  <pageSetup paperSize="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showGridLines="0" workbookViewId="0">
      <pane ySplit="2" topLeftCell="A3" activePane="bottomLeft" state="frozen"/>
      <selection pane="bottomLeft" activeCell="L29" sqref="L29"/>
    </sheetView>
  </sheetViews>
  <sheetFormatPr defaultRowHeight="14.25" x14ac:dyDescent="0.2"/>
  <cols>
    <col min="1" max="1" width="0.625" style="120" customWidth="1"/>
    <col min="2" max="2" width="14.75" style="120" customWidth="1"/>
    <col min="3" max="3" width="4.875" style="120" customWidth="1"/>
    <col min="4" max="4" width="8.75" style="120" customWidth="1"/>
    <col min="5" max="5" width="0.375" style="120" customWidth="1"/>
    <col min="6" max="6" width="17.75" style="120" customWidth="1"/>
    <col min="7" max="7" width="0.75" style="120" customWidth="1"/>
    <col min="8" max="8" width="3.25" style="120" customWidth="1"/>
    <col min="9" max="9" width="0.5" style="120" customWidth="1"/>
    <col min="10" max="10" width="14.625" style="120" customWidth="1"/>
    <col min="11" max="11" width="0" style="120" hidden="1" customWidth="1"/>
    <col min="12" max="12" width="17.25" style="120" customWidth="1"/>
    <col min="13" max="13" width="12.25" style="120" customWidth="1"/>
    <col min="14" max="14" width="5.125" style="120" customWidth="1"/>
    <col min="15" max="15" width="17.25" style="120" customWidth="1"/>
    <col min="16" max="16" width="11.5" style="120" customWidth="1"/>
    <col min="17" max="17" width="5.75" style="120" customWidth="1"/>
    <col min="18" max="18" width="8" style="120" customWidth="1"/>
    <col min="19" max="19" width="0.25" style="120" customWidth="1"/>
    <col min="20" max="20" width="9" style="120" customWidth="1"/>
    <col min="21" max="31" width="17.25" style="120" customWidth="1"/>
    <col min="32" max="16384" width="9" style="120"/>
  </cols>
  <sheetData>
    <row r="1" spans="1:31" ht="12.95" customHeight="1" x14ac:dyDescent="0.2">
      <c r="A1" s="314" t="s">
        <v>484</v>
      </c>
      <c r="B1" s="315"/>
      <c r="C1" s="315"/>
      <c r="D1" s="315"/>
      <c r="E1" s="315"/>
      <c r="F1" s="315"/>
      <c r="Q1" s="316" t="s">
        <v>412</v>
      </c>
      <c r="R1" s="315"/>
    </row>
    <row r="2" spans="1:31" ht="15.4" customHeight="1" x14ac:dyDescent="0.2"/>
    <row r="3" spans="1:31" ht="18" customHeight="1" x14ac:dyDescent="0.2">
      <c r="A3" s="317" t="s">
        <v>0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</row>
    <row r="4" spans="1:31" ht="18" customHeight="1" x14ac:dyDescent="0.2">
      <c r="A4" s="317" t="s">
        <v>181</v>
      </c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</row>
    <row r="5" spans="1:31" ht="18" customHeight="1" x14ac:dyDescent="0.2">
      <c r="A5" s="318" t="s">
        <v>485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315"/>
    </row>
    <row r="6" spans="1:31" ht="0" hidden="1" customHeight="1" x14ac:dyDescent="0.2"/>
    <row r="7" spans="1:31" ht="2.65" customHeight="1" x14ac:dyDescent="0.2"/>
    <row r="8" spans="1:31" x14ac:dyDescent="0.2">
      <c r="A8" s="1"/>
      <c r="B8" s="2"/>
      <c r="C8" s="2"/>
      <c r="D8" s="2"/>
      <c r="E8" s="2"/>
      <c r="F8" s="2"/>
      <c r="G8" s="2"/>
      <c r="H8" s="2"/>
      <c r="I8" s="2"/>
      <c r="J8" s="3" t="s">
        <v>59</v>
      </c>
      <c r="L8" s="319" t="s">
        <v>54</v>
      </c>
      <c r="M8" s="320"/>
      <c r="N8" s="321"/>
      <c r="O8" s="319" t="s">
        <v>182</v>
      </c>
      <c r="P8" s="319" t="s">
        <v>55</v>
      </c>
      <c r="Q8" s="320"/>
      <c r="R8" s="320"/>
      <c r="S8" s="320"/>
      <c r="T8" s="321"/>
      <c r="U8" s="319" t="s">
        <v>183</v>
      </c>
      <c r="V8" s="319" t="s">
        <v>184</v>
      </c>
      <c r="W8" s="319" t="s">
        <v>56</v>
      </c>
      <c r="X8" s="321"/>
      <c r="Y8" s="319" t="s">
        <v>185</v>
      </c>
      <c r="Z8" s="319" t="s">
        <v>57</v>
      </c>
      <c r="AA8" s="320"/>
      <c r="AB8" s="321"/>
      <c r="AC8" s="319" t="s">
        <v>186</v>
      </c>
      <c r="AD8" s="319" t="s">
        <v>58</v>
      </c>
      <c r="AE8" s="326" t="s">
        <v>53</v>
      </c>
    </row>
    <row r="9" spans="1:31" x14ac:dyDescent="0.2">
      <c r="A9" s="4"/>
      <c r="B9" s="122"/>
      <c r="C9" s="122"/>
      <c r="D9" s="122"/>
      <c r="E9" s="122"/>
      <c r="F9" s="122"/>
      <c r="G9" s="122"/>
      <c r="H9" s="122"/>
      <c r="I9" s="122"/>
      <c r="J9" s="5"/>
      <c r="L9" s="322"/>
      <c r="M9" s="323"/>
      <c r="N9" s="324"/>
      <c r="O9" s="325"/>
      <c r="P9" s="322"/>
      <c r="Q9" s="323"/>
      <c r="R9" s="323"/>
      <c r="S9" s="323"/>
      <c r="T9" s="324"/>
      <c r="U9" s="325"/>
      <c r="V9" s="325"/>
      <c r="W9" s="322"/>
      <c r="X9" s="324"/>
      <c r="Y9" s="325"/>
      <c r="Z9" s="322"/>
      <c r="AA9" s="323"/>
      <c r="AB9" s="324"/>
      <c r="AC9" s="325"/>
      <c r="AD9" s="325"/>
      <c r="AE9" s="327"/>
    </row>
    <row r="10" spans="1:31" x14ac:dyDescent="0.2">
      <c r="A10" s="4"/>
      <c r="B10" s="122"/>
      <c r="C10" s="122"/>
      <c r="D10" s="122"/>
      <c r="E10" s="122"/>
      <c r="F10" s="122"/>
      <c r="G10" s="122"/>
      <c r="H10" s="122"/>
      <c r="I10" s="122"/>
      <c r="J10" s="5"/>
      <c r="L10" s="329" t="s">
        <v>60</v>
      </c>
      <c r="M10" s="330"/>
      <c r="N10" s="331"/>
      <c r="O10" s="121" t="s">
        <v>187</v>
      </c>
      <c r="P10" s="329" t="s">
        <v>61</v>
      </c>
      <c r="Q10" s="330"/>
      <c r="R10" s="330"/>
      <c r="S10" s="330"/>
      <c r="T10" s="331"/>
      <c r="U10" s="121" t="s">
        <v>188</v>
      </c>
      <c r="V10" s="121" t="s">
        <v>189</v>
      </c>
      <c r="W10" s="329" t="s">
        <v>62</v>
      </c>
      <c r="X10" s="331"/>
      <c r="Y10" s="121" t="s">
        <v>190</v>
      </c>
      <c r="Z10" s="329" t="s">
        <v>63</v>
      </c>
      <c r="AA10" s="330"/>
      <c r="AB10" s="331"/>
      <c r="AC10" s="121" t="s">
        <v>191</v>
      </c>
      <c r="AD10" s="121" t="s">
        <v>64</v>
      </c>
      <c r="AE10" s="327"/>
    </row>
    <row r="11" spans="1:31" x14ac:dyDescent="0.2">
      <c r="A11" s="4"/>
      <c r="B11" s="122"/>
      <c r="C11" s="122"/>
      <c r="D11" s="122"/>
      <c r="E11" s="122"/>
      <c r="F11" s="122"/>
      <c r="G11" s="122"/>
      <c r="H11" s="122"/>
      <c r="I11" s="122"/>
      <c r="J11" s="5"/>
      <c r="L11" s="332" t="s">
        <v>65</v>
      </c>
      <c r="M11" s="332" t="s">
        <v>66</v>
      </c>
      <c r="N11" s="321"/>
      <c r="O11" s="332" t="s">
        <v>192</v>
      </c>
      <c r="P11" s="332" t="s">
        <v>67</v>
      </c>
      <c r="Q11" s="321"/>
      <c r="R11" s="332" t="s">
        <v>193</v>
      </c>
      <c r="S11" s="320"/>
      <c r="T11" s="321"/>
      <c r="U11" s="332" t="s">
        <v>194</v>
      </c>
      <c r="V11" s="332" t="s">
        <v>195</v>
      </c>
      <c r="W11" s="332" t="s">
        <v>68</v>
      </c>
      <c r="X11" s="332" t="s">
        <v>196</v>
      </c>
      <c r="Y11" s="332" t="s">
        <v>197</v>
      </c>
      <c r="Z11" s="332" t="s">
        <v>69</v>
      </c>
      <c r="AA11" s="332" t="s">
        <v>198</v>
      </c>
      <c r="AB11" s="332" t="s">
        <v>199</v>
      </c>
      <c r="AC11" s="332" t="s">
        <v>200</v>
      </c>
      <c r="AD11" s="332" t="s">
        <v>39</v>
      </c>
      <c r="AE11" s="327"/>
    </row>
    <row r="12" spans="1:31" x14ac:dyDescent="0.2">
      <c r="A12" s="333" t="s">
        <v>201</v>
      </c>
      <c r="B12" s="334"/>
      <c r="C12" s="334"/>
      <c r="D12" s="122"/>
      <c r="E12" s="122"/>
      <c r="F12" s="122"/>
      <c r="G12" s="122"/>
      <c r="H12" s="122"/>
      <c r="I12" s="122"/>
      <c r="J12" s="5"/>
      <c r="L12" s="325"/>
      <c r="M12" s="322"/>
      <c r="N12" s="324"/>
      <c r="O12" s="325"/>
      <c r="P12" s="322"/>
      <c r="Q12" s="324"/>
      <c r="R12" s="322"/>
      <c r="S12" s="323"/>
      <c r="T12" s="324"/>
      <c r="U12" s="325"/>
      <c r="V12" s="325"/>
      <c r="W12" s="325"/>
      <c r="X12" s="325"/>
      <c r="Y12" s="325"/>
      <c r="Z12" s="325"/>
      <c r="AA12" s="325"/>
      <c r="AB12" s="325"/>
      <c r="AC12" s="325"/>
      <c r="AD12" s="325"/>
      <c r="AE12" s="327"/>
    </row>
    <row r="13" spans="1:31" x14ac:dyDescent="0.2">
      <c r="A13" s="335"/>
      <c r="B13" s="336"/>
      <c r="C13" s="336"/>
      <c r="D13" s="123"/>
      <c r="E13" s="123"/>
      <c r="F13" s="123"/>
      <c r="G13" s="123"/>
      <c r="H13" s="123"/>
      <c r="I13" s="123"/>
      <c r="J13" s="6"/>
      <c r="L13" s="124" t="s">
        <v>70</v>
      </c>
      <c r="M13" s="337" t="s">
        <v>71</v>
      </c>
      <c r="N13" s="331"/>
      <c r="O13" s="124" t="s">
        <v>202</v>
      </c>
      <c r="P13" s="337" t="s">
        <v>72</v>
      </c>
      <c r="Q13" s="331"/>
      <c r="R13" s="337" t="s">
        <v>203</v>
      </c>
      <c r="S13" s="330"/>
      <c r="T13" s="331"/>
      <c r="U13" s="124" t="s">
        <v>204</v>
      </c>
      <c r="V13" s="124" t="s">
        <v>205</v>
      </c>
      <c r="W13" s="124" t="s">
        <v>73</v>
      </c>
      <c r="X13" s="124" t="s">
        <v>206</v>
      </c>
      <c r="Y13" s="124" t="s">
        <v>207</v>
      </c>
      <c r="Z13" s="124" t="s">
        <v>74</v>
      </c>
      <c r="AA13" s="124" t="s">
        <v>208</v>
      </c>
      <c r="AB13" s="124" t="s">
        <v>209</v>
      </c>
      <c r="AC13" s="124" t="s">
        <v>210</v>
      </c>
      <c r="AD13" s="124" t="s">
        <v>75</v>
      </c>
      <c r="AE13" s="328"/>
    </row>
    <row r="14" spans="1:31" ht="0" hidden="1" customHeight="1" x14ac:dyDescent="0.2"/>
    <row r="15" spans="1:31" x14ac:dyDescent="0.2">
      <c r="A15" s="344" t="s">
        <v>106</v>
      </c>
      <c r="B15" s="347" t="s">
        <v>41</v>
      </c>
      <c r="C15" s="350" t="s">
        <v>211</v>
      </c>
      <c r="D15" s="321"/>
      <c r="E15" s="7" t="s">
        <v>106</v>
      </c>
      <c r="F15" s="341" t="s">
        <v>82</v>
      </c>
      <c r="G15" s="340"/>
      <c r="H15" s="342"/>
      <c r="I15" s="343" t="s">
        <v>212</v>
      </c>
      <c r="J15" s="339"/>
      <c r="L15" s="125">
        <v>428400</v>
      </c>
      <c r="M15" s="338">
        <v>0</v>
      </c>
      <c r="N15" s="339"/>
      <c r="O15" s="125">
        <v>0</v>
      </c>
      <c r="P15" s="338">
        <v>0</v>
      </c>
      <c r="Q15" s="339"/>
      <c r="R15" s="338">
        <v>0</v>
      </c>
      <c r="S15" s="340"/>
      <c r="T15" s="339"/>
      <c r="U15" s="125">
        <v>0</v>
      </c>
      <c r="V15" s="125">
        <v>0</v>
      </c>
      <c r="W15" s="125">
        <v>0</v>
      </c>
      <c r="X15" s="125">
        <v>0</v>
      </c>
      <c r="Y15" s="125">
        <v>0</v>
      </c>
      <c r="Z15" s="125">
        <v>0</v>
      </c>
      <c r="AA15" s="125">
        <v>0</v>
      </c>
      <c r="AB15" s="125">
        <v>0</v>
      </c>
      <c r="AC15" s="125">
        <v>0</v>
      </c>
      <c r="AD15" s="125">
        <v>0</v>
      </c>
      <c r="AE15" s="125">
        <v>428400</v>
      </c>
    </row>
    <row r="16" spans="1:31" x14ac:dyDescent="0.2">
      <c r="A16" s="345"/>
      <c r="B16" s="348"/>
      <c r="C16" s="315"/>
      <c r="D16" s="351"/>
      <c r="E16" s="7" t="s">
        <v>106</v>
      </c>
      <c r="F16" s="341" t="s">
        <v>83</v>
      </c>
      <c r="G16" s="340"/>
      <c r="H16" s="342"/>
      <c r="I16" s="343" t="s">
        <v>213</v>
      </c>
      <c r="J16" s="339"/>
      <c r="L16" s="125">
        <v>35100</v>
      </c>
      <c r="M16" s="338">
        <v>0</v>
      </c>
      <c r="N16" s="339"/>
      <c r="O16" s="125">
        <v>0</v>
      </c>
      <c r="P16" s="338">
        <v>0</v>
      </c>
      <c r="Q16" s="339"/>
      <c r="R16" s="338">
        <v>0</v>
      </c>
      <c r="S16" s="340"/>
      <c r="T16" s="339"/>
      <c r="U16" s="125">
        <v>0</v>
      </c>
      <c r="V16" s="125">
        <v>0</v>
      </c>
      <c r="W16" s="125">
        <v>0</v>
      </c>
      <c r="X16" s="125">
        <v>0</v>
      </c>
      <c r="Y16" s="125">
        <v>0</v>
      </c>
      <c r="Z16" s="125">
        <v>0</v>
      </c>
      <c r="AA16" s="125">
        <v>0</v>
      </c>
      <c r="AB16" s="125">
        <v>0</v>
      </c>
      <c r="AC16" s="125">
        <v>0</v>
      </c>
      <c r="AD16" s="125">
        <v>0</v>
      </c>
      <c r="AE16" s="125">
        <v>35100</v>
      </c>
    </row>
    <row r="17" spans="1:31" x14ac:dyDescent="0.2">
      <c r="A17" s="345"/>
      <c r="B17" s="348"/>
      <c r="C17" s="315"/>
      <c r="D17" s="351"/>
      <c r="E17" s="7" t="s">
        <v>106</v>
      </c>
      <c r="F17" s="341" t="s">
        <v>84</v>
      </c>
      <c r="G17" s="340"/>
      <c r="H17" s="342"/>
      <c r="I17" s="343" t="s">
        <v>214</v>
      </c>
      <c r="J17" s="339"/>
      <c r="L17" s="125">
        <v>35100</v>
      </c>
      <c r="M17" s="338">
        <v>0</v>
      </c>
      <c r="N17" s="339"/>
      <c r="O17" s="125">
        <v>0</v>
      </c>
      <c r="P17" s="338">
        <v>0</v>
      </c>
      <c r="Q17" s="339"/>
      <c r="R17" s="338">
        <v>0</v>
      </c>
      <c r="S17" s="340"/>
      <c r="T17" s="339"/>
      <c r="U17" s="125">
        <v>0</v>
      </c>
      <c r="V17" s="125">
        <v>0</v>
      </c>
      <c r="W17" s="125">
        <v>0</v>
      </c>
      <c r="X17" s="125">
        <v>0</v>
      </c>
      <c r="Y17" s="125">
        <v>0</v>
      </c>
      <c r="Z17" s="125">
        <v>0</v>
      </c>
      <c r="AA17" s="125">
        <v>0</v>
      </c>
      <c r="AB17" s="125">
        <v>0</v>
      </c>
      <c r="AC17" s="125">
        <v>0</v>
      </c>
      <c r="AD17" s="125">
        <v>0</v>
      </c>
      <c r="AE17" s="125">
        <v>35100</v>
      </c>
    </row>
    <row r="18" spans="1:31" x14ac:dyDescent="0.2">
      <c r="A18" s="345"/>
      <c r="B18" s="348"/>
      <c r="C18" s="315"/>
      <c r="D18" s="351"/>
      <c r="E18" s="7" t="s">
        <v>106</v>
      </c>
      <c r="F18" s="341" t="s">
        <v>85</v>
      </c>
      <c r="G18" s="340"/>
      <c r="H18" s="342"/>
      <c r="I18" s="343" t="s">
        <v>215</v>
      </c>
      <c r="J18" s="339"/>
      <c r="L18" s="125">
        <v>72000</v>
      </c>
      <c r="M18" s="338">
        <v>0</v>
      </c>
      <c r="N18" s="339"/>
      <c r="O18" s="125">
        <v>0</v>
      </c>
      <c r="P18" s="338">
        <v>0</v>
      </c>
      <c r="Q18" s="339"/>
      <c r="R18" s="338">
        <v>0</v>
      </c>
      <c r="S18" s="340"/>
      <c r="T18" s="339"/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0</v>
      </c>
      <c r="AA18" s="125">
        <v>0</v>
      </c>
      <c r="AB18" s="125">
        <v>0</v>
      </c>
      <c r="AC18" s="125">
        <v>0</v>
      </c>
      <c r="AD18" s="125">
        <v>0</v>
      </c>
      <c r="AE18" s="125">
        <v>72000</v>
      </c>
    </row>
    <row r="19" spans="1:31" x14ac:dyDescent="0.2">
      <c r="A19" s="345"/>
      <c r="B19" s="348"/>
      <c r="C19" s="315"/>
      <c r="D19" s="351"/>
      <c r="E19" s="7" t="s">
        <v>106</v>
      </c>
      <c r="F19" s="341" t="s">
        <v>86</v>
      </c>
      <c r="G19" s="340"/>
      <c r="H19" s="342"/>
      <c r="I19" s="343" t="s">
        <v>216</v>
      </c>
      <c r="J19" s="339"/>
      <c r="L19" s="125">
        <v>1658400</v>
      </c>
      <c r="M19" s="338">
        <v>0</v>
      </c>
      <c r="N19" s="339"/>
      <c r="O19" s="125">
        <v>0</v>
      </c>
      <c r="P19" s="338">
        <v>0</v>
      </c>
      <c r="Q19" s="339"/>
      <c r="R19" s="338">
        <v>0</v>
      </c>
      <c r="S19" s="340"/>
      <c r="T19" s="339"/>
      <c r="U19" s="125">
        <v>0</v>
      </c>
      <c r="V19" s="125">
        <v>0</v>
      </c>
      <c r="W19" s="125">
        <v>0</v>
      </c>
      <c r="X19" s="125">
        <v>0</v>
      </c>
      <c r="Y19" s="125">
        <v>0</v>
      </c>
      <c r="Z19" s="125">
        <v>0</v>
      </c>
      <c r="AA19" s="125">
        <v>0</v>
      </c>
      <c r="AB19" s="125">
        <v>0</v>
      </c>
      <c r="AC19" s="125">
        <v>0</v>
      </c>
      <c r="AD19" s="125">
        <v>0</v>
      </c>
      <c r="AE19" s="125">
        <v>1658400</v>
      </c>
    </row>
    <row r="20" spans="1:31" x14ac:dyDescent="0.2">
      <c r="A20" s="346"/>
      <c r="B20" s="349"/>
      <c r="C20" s="352"/>
      <c r="D20" s="353"/>
      <c r="E20" s="354" t="s">
        <v>217</v>
      </c>
      <c r="F20" s="340"/>
      <c r="G20" s="340"/>
      <c r="H20" s="340"/>
      <c r="I20" s="340"/>
      <c r="J20" s="339"/>
      <c r="L20" s="126">
        <v>2229000</v>
      </c>
      <c r="M20" s="355">
        <v>0</v>
      </c>
      <c r="N20" s="339"/>
      <c r="O20" s="126">
        <v>0</v>
      </c>
      <c r="P20" s="355">
        <v>0</v>
      </c>
      <c r="Q20" s="339"/>
      <c r="R20" s="355">
        <v>0</v>
      </c>
      <c r="S20" s="340"/>
      <c r="T20" s="339"/>
      <c r="U20" s="126">
        <v>0</v>
      </c>
      <c r="V20" s="126">
        <v>0</v>
      </c>
      <c r="W20" s="126">
        <v>0</v>
      </c>
      <c r="X20" s="126">
        <v>0</v>
      </c>
      <c r="Y20" s="126">
        <v>0</v>
      </c>
      <c r="Z20" s="126">
        <v>0</v>
      </c>
      <c r="AA20" s="126">
        <v>0</v>
      </c>
      <c r="AB20" s="126">
        <v>0</v>
      </c>
      <c r="AC20" s="126">
        <v>0</v>
      </c>
      <c r="AD20" s="126">
        <v>0</v>
      </c>
      <c r="AE20" s="126">
        <v>2229000</v>
      </c>
    </row>
    <row r="21" spans="1:31" x14ac:dyDescent="0.2">
      <c r="A21" s="344" t="s">
        <v>106</v>
      </c>
      <c r="B21" s="347" t="s">
        <v>43</v>
      </c>
      <c r="C21" s="350" t="s">
        <v>218</v>
      </c>
      <c r="D21" s="321"/>
      <c r="E21" s="7" t="s">
        <v>106</v>
      </c>
      <c r="F21" s="341" t="s">
        <v>87</v>
      </c>
      <c r="G21" s="340"/>
      <c r="H21" s="342"/>
      <c r="I21" s="343" t="s">
        <v>219</v>
      </c>
      <c r="J21" s="339"/>
      <c r="L21" s="125">
        <v>1941760</v>
      </c>
      <c r="M21" s="338">
        <v>1233300</v>
      </c>
      <c r="N21" s="339"/>
      <c r="O21" s="125">
        <v>0</v>
      </c>
      <c r="P21" s="338">
        <v>184260</v>
      </c>
      <c r="Q21" s="339"/>
      <c r="R21" s="338">
        <v>0</v>
      </c>
      <c r="S21" s="340"/>
      <c r="T21" s="339"/>
      <c r="U21" s="125">
        <v>0</v>
      </c>
      <c r="V21" s="125">
        <v>0</v>
      </c>
      <c r="W21" s="125">
        <v>687780</v>
      </c>
      <c r="X21" s="125">
        <v>0</v>
      </c>
      <c r="Y21" s="125">
        <v>0</v>
      </c>
      <c r="Z21" s="125">
        <v>0</v>
      </c>
      <c r="AA21" s="125">
        <v>0</v>
      </c>
      <c r="AB21" s="125">
        <v>0</v>
      </c>
      <c r="AC21" s="125">
        <v>0</v>
      </c>
      <c r="AD21" s="125">
        <v>0</v>
      </c>
      <c r="AE21" s="125">
        <v>4047100</v>
      </c>
    </row>
    <row r="22" spans="1:31" x14ac:dyDescent="0.2">
      <c r="A22" s="345"/>
      <c r="B22" s="348"/>
      <c r="C22" s="315"/>
      <c r="D22" s="351"/>
      <c r="E22" s="7" t="s">
        <v>106</v>
      </c>
      <c r="F22" s="341" t="s">
        <v>88</v>
      </c>
      <c r="G22" s="340"/>
      <c r="H22" s="342"/>
      <c r="I22" s="343" t="s">
        <v>220</v>
      </c>
      <c r="J22" s="339"/>
      <c r="L22" s="125">
        <v>0</v>
      </c>
      <c r="M22" s="338">
        <v>0</v>
      </c>
      <c r="N22" s="339"/>
      <c r="O22" s="125">
        <v>0</v>
      </c>
      <c r="P22" s="338">
        <v>0</v>
      </c>
      <c r="Q22" s="339"/>
      <c r="R22" s="338">
        <v>0</v>
      </c>
      <c r="S22" s="340"/>
      <c r="T22" s="339"/>
      <c r="U22" s="125">
        <v>0</v>
      </c>
      <c r="V22" s="125">
        <v>0</v>
      </c>
      <c r="W22" s="125">
        <v>23890</v>
      </c>
      <c r="X22" s="125">
        <v>0</v>
      </c>
      <c r="Y22" s="125">
        <v>0</v>
      </c>
      <c r="Z22" s="125">
        <v>0</v>
      </c>
      <c r="AA22" s="125">
        <v>0</v>
      </c>
      <c r="AB22" s="125">
        <v>0</v>
      </c>
      <c r="AC22" s="125">
        <v>0</v>
      </c>
      <c r="AD22" s="125">
        <v>0</v>
      </c>
      <c r="AE22" s="125">
        <v>23890</v>
      </c>
    </row>
    <row r="23" spans="1:31" x14ac:dyDescent="0.2">
      <c r="A23" s="345"/>
      <c r="B23" s="348"/>
      <c r="C23" s="315"/>
      <c r="D23" s="351"/>
      <c r="E23" s="7" t="s">
        <v>106</v>
      </c>
      <c r="F23" s="341" t="s">
        <v>89</v>
      </c>
      <c r="G23" s="340"/>
      <c r="H23" s="342"/>
      <c r="I23" s="343" t="s">
        <v>221</v>
      </c>
      <c r="J23" s="339"/>
      <c r="L23" s="125">
        <v>175000</v>
      </c>
      <c r="M23" s="338">
        <v>35000</v>
      </c>
      <c r="N23" s="339"/>
      <c r="O23" s="125">
        <v>0</v>
      </c>
      <c r="P23" s="338">
        <v>0</v>
      </c>
      <c r="Q23" s="339"/>
      <c r="R23" s="338">
        <v>0</v>
      </c>
      <c r="S23" s="340"/>
      <c r="T23" s="339"/>
      <c r="U23" s="125">
        <v>0</v>
      </c>
      <c r="V23" s="125">
        <v>0</v>
      </c>
      <c r="W23" s="125">
        <v>35000</v>
      </c>
      <c r="X23" s="125">
        <v>0</v>
      </c>
      <c r="Y23" s="125">
        <v>0</v>
      </c>
      <c r="Z23" s="125">
        <v>0</v>
      </c>
      <c r="AA23" s="125">
        <v>0</v>
      </c>
      <c r="AB23" s="125">
        <v>0</v>
      </c>
      <c r="AC23" s="125">
        <v>0</v>
      </c>
      <c r="AD23" s="125">
        <v>0</v>
      </c>
      <c r="AE23" s="125">
        <v>245000</v>
      </c>
    </row>
    <row r="24" spans="1:31" x14ac:dyDescent="0.2">
      <c r="A24" s="345"/>
      <c r="B24" s="348"/>
      <c r="C24" s="315"/>
      <c r="D24" s="351"/>
      <c r="E24" s="7" t="s">
        <v>106</v>
      </c>
      <c r="F24" s="341" t="s">
        <v>90</v>
      </c>
      <c r="G24" s="340"/>
      <c r="H24" s="342"/>
      <c r="I24" s="343" t="s">
        <v>222</v>
      </c>
      <c r="J24" s="339"/>
      <c r="L24" s="125">
        <v>397960</v>
      </c>
      <c r="M24" s="338">
        <v>267220</v>
      </c>
      <c r="N24" s="339"/>
      <c r="O24" s="125">
        <v>0</v>
      </c>
      <c r="P24" s="338">
        <v>114000</v>
      </c>
      <c r="Q24" s="339"/>
      <c r="R24" s="338">
        <v>0</v>
      </c>
      <c r="S24" s="340"/>
      <c r="T24" s="339"/>
      <c r="U24" s="125">
        <v>0</v>
      </c>
      <c r="V24" s="125">
        <v>0</v>
      </c>
      <c r="W24" s="125">
        <v>228060</v>
      </c>
      <c r="X24" s="125">
        <v>0</v>
      </c>
      <c r="Y24" s="125">
        <v>0</v>
      </c>
      <c r="Z24" s="125">
        <v>0</v>
      </c>
      <c r="AA24" s="125">
        <v>0</v>
      </c>
      <c r="AB24" s="125">
        <v>0</v>
      </c>
      <c r="AC24" s="125">
        <v>0</v>
      </c>
      <c r="AD24" s="125">
        <v>0</v>
      </c>
      <c r="AE24" s="125">
        <v>1007240</v>
      </c>
    </row>
    <row r="25" spans="1:31" x14ac:dyDescent="0.2">
      <c r="A25" s="345"/>
      <c r="B25" s="348"/>
      <c r="C25" s="315"/>
      <c r="D25" s="351"/>
      <c r="E25" s="7" t="s">
        <v>106</v>
      </c>
      <c r="F25" s="341" t="s">
        <v>91</v>
      </c>
      <c r="G25" s="340"/>
      <c r="H25" s="342"/>
      <c r="I25" s="343" t="s">
        <v>223</v>
      </c>
      <c r="J25" s="339"/>
      <c r="L25" s="125">
        <v>53690</v>
      </c>
      <c r="M25" s="338">
        <v>14870</v>
      </c>
      <c r="N25" s="339"/>
      <c r="O25" s="125">
        <v>0</v>
      </c>
      <c r="P25" s="338">
        <v>21190</v>
      </c>
      <c r="Q25" s="339"/>
      <c r="R25" s="338">
        <v>0</v>
      </c>
      <c r="S25" s="340"/>
      <c r="T25" s="339"/>
      <c r="U25" s="125">
        <v>0</v>
      </c>
      <c r="V25" s="125">
        <v>0</v>
      </c>
      <c r="W25" s="125">
        <v>26290</v>
      </c>
      <c r="X25" s="125">
        <v>0</v>
      </c>
      <c r="Y25" s="125">
        <v>0</v>
      </c>
      <c r="Z25" s="125">
        <v>0</v>
      </c>
      <c r="AA25" s="125">
        <v>0</v>
      </c>
      <c r="AB25" s="125">
        <v>0</v>
      </c>
      <c r="AC25" s="125">
        <v>0</v>
      </c>
      <c r="AD25" s="125">
        <v>0</v>
      </c>
      <c r="AE25" s="125">
        <v>116040</v>
      </c>
    </row>
    <row r="26" spans="1:31" x14ac:dyDescent="0.2">
      <c r="A26" s="346"/>
      <c r="B26" s="349"/>
      <c r="C26" s="352"/>
      <c r="D26" s="353"/>
      <c r="E26" s="354" t="s">
        <v>217</v>
      </c>
      <c r="F26" s="340"/>
      <c r="G26" s="340"/>
      <c r="H26" s="340"/>
      <c r="I26" s="340"/>
      <c r="J26" s="339"/>
      <c r="L26" s="126">
        <v>2568410</v>
      </c>
      <c r="M26" s="355">
        <v>1550390</v>
      </c>
      <c r="N26" s="339"/>
      <c r="O26" s="126">
        <v>0</v>
      </c>
      <c r="P26" s="355">
        <v>319450</v>
      </c>
      <c r="Q26" s="339"/>
      <c r="R26" s="355">
        <v>0</v>
      </c>
      <c r="S26" s="340"/>
      <c r="T26" s="339"/>
      <c r="U26" s="126">
        <v>0</v>
      </c>
      <c r="V26" s="126">
        <v>0</v>
      </c>
      <c r="W26" s="126">
        <v>1001020</v>
      </c>
      <c r="X26" s="126">
        <v>0</v>
      </c>
      <c r="Y26" s="126">
        <v>0</v>
      </c>
      <c r="Z26" s="126">
        <v>0</v>
      </c>
      <c r="AA26" s="126">
        <v>0</v>
      </c>
      <c r="AB26" s="126">
        <v>0</v>
      </c>
      <c r="AC26" s="126">
        <v>0</v>
      </c>
      <c r="AD26" s="126">
        <v>0</v>
      </c>
      <c r="AE26" s="126">
        <v>5439270</v>
      </c>
    </row>
    <row r="27" spans="1:31" x14ac:dyDescent="0.2">
      <c r="A27" s="344" t="s">
        <v>106</v>
      </c>
      <c r="B27" s="347" t="s">
        <v>45</v>
      </c>
      <c r="C27" s="350" t="s">
        <v>224</v>
      </c>
      <c r="D27" s="321"/>
      <c r="E27" s="7" t="s">
        <v>106</v>
      </c>
      <c r="F27" s="341" t="s">
        <v>225</v>
      </c>
      <c r="G27" s="340"/>
      <c r="H27" s="342"/>
      <c r="I27" s="343" t="s">
        <v>226</v>
      </c>
      <c r="J27" s="339"/>
      <c r="L27" s="125">
        <v>130000</v>
      </c>
      <c r="M27" s="338">
        <v>90000</v>
      </c>
      <c r="N27" s="339"/>
      <c r="O27" s="125">
        <v>30000</v>
      </c>
      <c r="P27" s="338">
        <v>0</v>
      </c>
      <c r="Q27" s="339"/>
      <c r="R27" s="338">
        <v>0</v>
      </c>
      <c r="S27" s="340"/>
      <c r="T27" s="339"/>
      <c r="U27" s="125">
        <v>0</v>
      </c>
      <c r="V27" s="125">
        <v>0</v>
      </c>
      <c r="W27" s="125">
        <v>120000</v>
      </c>
      <c r="X27" s="125">
        <v>0</v>
      </c>
      <c r="Y27" s="125">
        <v>0</v>
      </c>
      <c r="Z27" s="125">
        <v>0</v>
      </c>
      <c r="AA27" s="125">
        <v>0</v>
      </c>
      <c r="AB27" s="125">
        <v>0</v>
      </c>
      <c r="AC27" s="125">
        <v>0</v>
      </c>
      <c r="AD27" s="125">
        <v>0</v>
      </c>
      <c r="AE27" s="125">
        <v>370000</v>
      </c>
    </row>
    <row r="28" spans="1:31" x14ac:dyDescent="0.2">
      <c r="A28" s="345"/>
      <c r="B28" s="348"/>
      <c r="C28" s="315"/>
      <c r="D28" s="351"/>
      <c r="E28" s="7" t="s">
        <v>106</v>
      </c>
      <c r="F28" s="341" t="s">
        <v>227</v>
      </c>
      <c r="G28" s="340"/>
      <c r="H28" s="342"/>
      <c r="I28" s="343" t="s">
        <v>228</v>
      </c>
      <c r="J28" s="339"/>
      <c r="L28" s="125">
        <v>40000</v>
      </c>
      <c r="M28" s="338">
        <v>40000</v>
      </c>
      <c r="N28" s="339"/>
      <c r="O28" s="125">
        <v>0</v>
      </c>
      <c r="P28" s="338">
        <v>0</v>
      </c>
      <c r="Q28" s="339"/>
      <c r="R28" s="338">
        <v>0</v>
      </c>
      <c r="S28" s="340"/>
      <c r="T28" s="339"/>
      <c r="U28" s="125">
        <v>0</v>
      </c>
      <c r="V28" s="125">
        <v>0</v>
      </c>
      <c r="W28" s="125">
        <v>30000</v>
      </c>
      <c r="X28" s="125">
        <v>0</v>
      </c>
      <c r="Y28" s="125">
        <v>0</v>
      </c>
      <c r="Z28" s="125">
        <v>0</v>
      </c>
      <c r="AA28" s="125">
        <v>0</v>
      </c>
      <c r="AB28" s="125">
        <v>0</v>
      </c>
      <c r="AC28" s="125">
        <v>0</v>
      </c>
      <c r="AD28" s="125">
        <v>0</v>
      </c>
      <c r="AE28" s="125">
        <v>110000</v>
      </c>
    </row>
    <row r="29" spans="1:31" x14ac:dyDescent="0.2">
      <c r="A29" s="345"/>
      <c r="B29" s="348"/>
      <c r="C29" s="315"/>
      <c r="D29" s="351"/>
      <c r="E29" s="7" t="s">
        <v>106</v>
      </c>
      <c r="F29" s="341" t="s">
        <v>92</v>
      </c>
      <c r="G29" s="340"/>
      <c r="H29" s="342"/>
      <c r="I29" s="343" t="s">
        <v>229</v>
      </c>
      <c r="J29" s="339"/>
      <c r="L29" s="125">
        <v>3000</v>
      </c>
      <c r="M29" s="338">
        <v>37600</v>
      </c>
      <c r="N29" s="339"/>
      <c r="O29" s="125">
        <v>0</v>
      </c>
      <c r="P29" s="338">
        <v>0</v>
      </c>
      <c r="Q29" s="339"/>
      <c r="R29" s="338">
        <v>0</v>
      </c>
      <c r="S29" s="340"/>
      <c r="T29" s="339"/>
      <c r="U29" s="125">
        <v>0</v>
      </c>
      <c r="V29" s="125">
        <v>0</v>
      </c>
      <c r="W29" s="125">
        <v>35000</v>
      </c>
      <c r="X29" s="125">
        <v>0</v>
      </c>
      <c r="Y29" s="125">
        <v>0</v>
      </c>
      <c r="Z29" s="125">
        <v>0</v>
      </c>
      <c r="AA29" s="125">
        <v>0</v>
      </c>
      <c r="AB29" s="125">
        <v>0</v>
      </c>
      <c r="AC29" s="125">
        <v>0</v>
      </c>
      <c r="AD29" s="125">
        <v>0</v>
      </c>
      <c r="AE29" s="125">
        <v>75600</v>
      </c>
    </row>
    <row r="30" spans="1:31" x14ac:dyDescent="0.2">
      <c r="A30" s="345"/>
      <c r="B30" s="348"/>
      <c r="C30" s="315"/>
      <c r="D30" s="351"/>
      <c r="E30" s="7" t="s">
        <v>106</v>
      </c>
      <c r="F30" s="341" t="s">
        <v>230</v>
      </c>
      <c r="G30" s="340"/>
      <c r="H30" s="342"/>
      <c r="I30" s="343" t="s">
        <v>231</v>
      </c>
      <c r="J30" s="339"/>
      <c r="L30" s="125">
        <v>30000</v>
      </c>
      <c r="M30" s="338">
        <v>19350</v>
      </c>
      <c r="N30" s="339"/>
      <c r="O30" s="125">
        <v>0</v>
      </c>
      <c r="P30" s="338">
        <v>0</v>
      </c>
      <c r="Q30" s="339"/>
      <c r="R30" s="338">
        <v>0</v>
      </c>
      <c r="S30" s="340"/>
      <c r="T30" s="339"/>
      <c r="U30" s="125">
        <v>0</v>
      </c>
      <c r="V30" s="125">
        <v>0</v>
      </c>
      <c r="W30" s="125">
        <v>12500</v>
      </c>
      <c r="X30" s="125">
        <v>0</v>
      </c>
      <c r="Y30" s="125">
        <v>0</v>
      </c>
      <c r="Z30" s="125">
        <v>0</v>
      </c>
      <c r="AA30" s="125">
        <v>0</v>
      </c>
      <c r="AB30" s="125">
        <v>0</v>
      </c>
      <c r="AC30" s="125">
        <v>0</v>
      </c>
      <c r="AD30" s="125">
        <v>0</v>
      </c>
      <c r="AE30" s="125">
        <v>61850</v>
      </c>
    </row>
    <row r="31" spans="1:31" x14ac:dyDescent="0.2">
      <c r="A31" s="346"/>
      <c r="B31" s="349"/>
      <c r="C31" s="352"/>
      <c r="D31" s="353"/>
      <c r="E31" s="354" t="s">
        <v>217</v>
      </c>
      <c r="F31" s="340"/>
      <c r="G31" s="340"/>
      <c r="H31" s="340"/>
      <c r="I31" s="340"/>
      <c r="J31" s="339"/>
      <c r="L31" s="126">
        <v>203000</v>
      </c>
      <c r="M31" s="355">
        <v>186950</v>
      </c>
      <c r="N31" s="339"/>
      <c r="O31" s="126">
        <v>30000</v>
      </c>
      <c r="P31" s="355">
        <v>0</v>
      </c>
      <c r="Q31" s="339"/>
      <c r="R31" s="355">
        <v>0</v>
      </c>
      <c r="S31" s="340"/>
      <c r="T31" s="339"/>
      <c r="U31" s="126">
        <v>0</v>
      </c>
      <c r="V31" s="126">
        <v>0</v>
      </c>
      <c r="W31" s="126">
        <v>197500</v>
      </c>
      <c r="X31" s="126">
        <v>0</v>
      </c>
      <c r="Y31" s="126">
        <v>0</v>
      </c>
      <c r="Z31" s="126">
        <v>0</v>
      </c>
      <c r="AA31" s="126">
        <v>0</v>
      </c>
      <c r="AB31" s="126">
        <v>0</v>
      </c>
      <c r="AC31" s="126">
        <v>0</v>
      </c>
      <c r="AD31" s="126">
        <v>0</v>
      </c>
      <c r="AE31" s="126">
        <v>617450</v>
      </c>
    </row>
    <row r="32" spans="1:31" x14ac:dyDescent="0.2">
      <c r="A32" s="344" t="s">
        <v>106</v>
      </c>
      <c r="B32" s="347" t="s">
        <v>47</v>
      </c>
      <c r="C32" s="350" t="s">
        <v>232</v>
      </c>
      <c r="D32" s="321"/>
      <c r="E32" s="7" t="s">
        <v>106</v>
      </c>
      <c r="F32" s="341" t="s">
        <v>233</v>
      </c>
      <c r="G32" s="340"/>
      <c r="H32" s="342"/>
      <c r="I32" s="343" t="s">
        <v>234</v>
      </c>
      <c r="J32" s="339"/>
      <c r="L32" s="125">
        <v>340082.96</v>
      </c>
      <c r="M32" s="338">
        <v>180000</v>
      </c>
      <c r="N32" s="339"/>
      <c r="O32" s="125">
        <v>0</v>
      </c>
      <c r="P32" s="338">
        <v>0</v>
      </c>
      <c r="Q32" s="339"/>
      <c r="R32" s="338">
        <v>0</v>
      </c>
      <c r="S32" s="340"/>
      <c r="T32" s="339"/>
      <c r="U32" s="125">
        <v>0</v>
      </c>
      <c r="V32" s="125">
        <v>0</v>
      </c>
      <c r="W32" s="125">
        <v>675000</v>
      </c>
      <c r="X32" s="125">
        <v>0</v>
      </c>
      <c r="Y32" s="125">
        <v>0</v>
      </c>
      <c r="Z32" s="125">
        <v>0</v>
      </c>
      <c r="AA32" s="125">
        <v>0</v>
      </c>
      <c r="AB32" s="125">
        <v>0</v>
      </c>
      <c r="AC32" s="125">
        <v>0</v>
      </c>
      <c r="AD32" s="125">
        <v>0</v>
      </c>
      <c r="AE32" s="125">
        <v>1195082.96</v>
      </c>
    </row>
    <row r="33" spans="1:31" x14ac:dyDescent="0.2">
      <c r="A33" s="345"/>
      <c r="B33" s="348"/>
      <c r="C33" s="315"/>
      <c r="D33" s="351"/>
      <c r="E33" s="7" t="s">
        <v>106</v>
      </c>
      <c r="F33" s="341" t="s">
        <v>235</v>
      </c>
      <c r="G33" s="340"/>
      <c r="H33" s="342"/>
      <c r="I33" s="343" t="s">
        <v>236</v>
      </c>
      <c r="J33" s="339"/>
      <c r="L33" s="125">
        <v>30000</v>
      </c>
      <c r="M33" s="338">
        <v>0</v>
      </c>
      <c r="N33" s="339"/>
      <c r="O33" s="125">
        <v>0</v>
      </c>
      <c r="P33" s="338">
        <v>0</v>
      </c>
      <c r="Q33" s="339"/>
      <c r="R33" s="338">
        <v>0</v>
      </c>
      <c r="S33" s="340"/>
      <c r="T33" s="339"/>
      <c r="U33" s="125">
        <v>0</v>
      </c>
      <c r="V33" s="125">
        <v>0</v>
      </c>
      <c r="W33" s="125">
        <v>0</v>
      </c>
      <c r="X33" s="125">
        <v>0</v>
      </c>
      <c r="Y33" s="125">
        <v>0</v>
      </c>
      <c r="Z33" s="125">
        <v>0</v>
      </c>
      <c r="AA33" s="125">
        <v>0</v>
      </c>
      <c r="AB33" s="125">
        <v>0</v>
      </c>
      <c r="AC33" s="125">
        <v>0</v>
      </c>
      <c r="AD33" s="125">
        <v>0</v>
      </c>
      <c r="AE33" s="125">
        <v>30000</v>
      </c>
    </row>
    <row r="34" spans="1:31" x14ac:dyDescent="0.2">
      <c r="A34" s="345"/>
      <c r="B34" s="348"/>
      <c r="C34" s="315"/>
      <c r="D34" s="351"/>
      <c r="E34" s="7" t="s">
        <v>106</v>
      </c>
      <c r="F34" s="341" t="s">
        <v>93</v>
      </c>
      <c r="G34" s="340"/>
      <c r="H34" s="342"/>
      <c r="I34" s="343" t="s">
        <v>237</v>
      </c>
      <c r="J34" s="339"/>
      <c r="L34" s="125">
        <v>640344</v>
      </c>
      <c r="M34" s="338">
        <v>325709</v>
      </c>
      <c r="N34" s="339"/>
      <c r="O34" s="125">
        <v>10000</v>
      </c>
      <c r="P34" s="338">
        <v>0</v>
      </c>
      <c r="Q34" s="339"/>
      <c r="R34" s="338">
        <v>288600</v>
      </c>
      <c r="S34" s="340"/>
      <c r="T34" s="339"/>
      <c r="U34" s="125">
        <v>0</v>
      </c>
      <c r="V34" s="125">
        <v>15000</v>
      </c>
      <c r="W34" s="125">
        <v>47260</v>
      </c>
      <c r="X34" s="125">
        <v>0</v>
      </c>
      <c r="Y34" s="125">
        <v>259305</v>
      </c>
      <c r="Z34" s="125">
        <v>0</v>
      </c>
      <c r="AA34" s="125">
        <v>630000</v>
      </c>
      <c r="AB34" s="125">
        <v>450000</v>
      </c>
      <c r="AC34" s="125">
        <v>0</v>
      </c>
      <c r="AD34" s="125">
        <v>0</v>
      </c>
      <c r="AE34" s="125">
        <v>2666218</v>
      </c>
    </row>
    <row r="35" spans="1:31" x14ac:dyDescent="0.2">
      <c r="A35" s="345"/>
      <c r="B35" s="348"/>
      <c r="C35" s="315"/>
      <c r="D35" s="351"/>
      <c r="E35" s="7" t="s">
        <v>106</v>
      </c>
      <c r="F35" s="341" t="s">
        <v>238</v>
      </c>
      <c r="G35" s="340"/>
      <c r="H35" s="342"/>
      <c r="I35" s="343" t="s">
        <v>239</v>
      </c>
      <c r="J35" s="339"/>
      <c r="L35" s="125">
        <v>240460</v>
      </c>
      <c r="M35" s="338">
        <v>96500</v>
      </c>
      <c r="N35" s="339"/>
      <c r="O35" s="125">
        <v>0</v>
      </c>
      <c r="P35" s="338">
        <v>0</v>
      </c>
      <c r="Q35" s="339"/>
      <c r="R35" s="338">
        <v>0</v>
      </c>
      <c r="S35" s="340"/>
      <c r="T35" s="339"/>
      <c r="U35" s="125">
        <v>0</v>
      </c>
      <c r="V35" s="125">
        <v>0</v>
      </c>
      <c r="W35" s="125">
        <v>389800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726760</v>
      </c>
    </row>
    <row r="36" spans="1:31" x14ac:dyDescent="0.2">
      <c r="A36" s="346"/>
      <c r="B36" s="349"/>
      <c r="C36" s="352"/>
      <c r="D36" s="353"/>
      <c r="E36" s="354" t="s">
        <v>217</v>
      </c>
      <c r="F36" s="340"/>
      <c r="G36" s="340"/>
      <c r="H36" s="340"/>
      <c r="I36" s="340"/>
      <c r="J36" s="339"/>
      <c r="L36" s="126">
        <v>1250886.96</v>
      </c>
      <c r="M36" s="355">
        <v>602209</v>
      </c>
      <c r="N36" s="339"/>
      <c r="O36" s="126">
        <v>10000</v>
      </c>
      <c r="P36" s="355">
        <v>0</v>
      </c>
      <c r="Q36" s="339"/>
      <c r="R36" s="355">
        <v>288600</v>
      </c>
      <c r="S36" s="340"/>
      <c r="T36" s="339"/>
      <c r="U36" s="126">
        <v>0</v>
      </c>
      <c r="V36" s="126">
        <v>15000</v>
      </c>
      <c r="W36" s="126">
        <v>1112060</v>
      </c>
      <c r="X36" s="126">
        <v>0</v>
      </c>
      <c r="Y36" s="126">
        <v>259305</v>
      </c>
      <c r="Z36" s="126">
        <v>0</v>
      </c>
      <c r="AA36" s="126">
        <v>630000</v>
      </c>
      <c r="AB36" s="126">
        <v>450000</v>
      </c>
      <c r="AC36" s="126">
        <v>0</v>
      </c>
      <c r="AD36" s="126">
        <v>0</v>
      </c>
      <c r="AE36" s="126">
        <v>4618060.96</v>
      </c>
    </row>
    <row r="37" spans="1:31" x14ac:dyDescent="0.2">
      <c r="A37" s="344" t="s">
        <v>106</v>
      </c>
      <c r="B37" s="347" t="s">
        <v>155</v>
      </c>
      <c r="C37" s="350" t="s">
        <v>240</v>
      </c>
      <c r="D37" s="321"/>
      <c r="E37" s="7" t="s">
        <v>106</v>
      </c>
      <c r="F37" s="341" t="s">
        <v>241</v>
      </c>
      <c r="G37" s="340"/>
      <c r="H37" s="342"/>
      <c r="I37" s="343" t="s">
        <v>242</v>
      </c>
      <c r="J37" s="339"/>
      <c r="L37" s="125">
        <v>100000</v>
      </c>
      <c r="M37" s="338">
        <v>80000</v>
      </c>
      <c r="N37" s="339"/>
      <c r="O37" s="125">
        <v>0</v>
      </c>
      <c r="P37" s="338">
        <v>0</v>
      </c>
      <c r="Q37" s="339"/>
      <c r="R37" s="338">
        <v>0</v>
      </c>
      <c r="S37" s="340"/>
      <c r="T37" s="339"/>
      <c r="U37" s="125">
        <v>0</v>
      </c>
      <c r="V37" s="125">
        <v>0</v>
      </c>
      <c r="W37" s="125">
        <v>40000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220000</v>
      </c>
    </row>
    <row r="38" spans="1:31" x14ac:dyDescent="0.2">
      <c r="A38" s="345"/>
      <c r="B38" s="348"/>
      <c r="C38" s="315"/>
      <c r="D38" s="351"/>
      <c r="E38" s="7" t="s">
        <v>106</v>
      </c>
      <c r="F38" s="341" t="s">
        <v>243</v>
      </c>
      <c r="G38" s="340"/>
      <c r="H38" s="342"/>
      <c r="I38" s="343" t="s">
        <v>244</v>
      </c>
      <c r="J38" s="339"/>
      <c r="L38" s="125">
        <v>0</v>
      </c>
      <c r="M38" s="338">
        <v>0</v>
      </c>
      <c r="N38" s="339"/>
      <c r="O38" s="125">
        <v>0</v>
      </c>
      <c r="P38" s="338">
        <v>0</v>
      </c>
      <c r="Q38" s="339"/>
      <c r="R38" s="338">
        <v>0</v>
      </c>
      <c r="S38" s="340"/>
      <c r="T38" s="339"/>
      <c r="U38" s="125">
        <v>0</v>
      </c>
      <c r="V38" s="125">
        <v>0</v>
      </c>
      <c r="W38" s="125">
        <v>40000</v>
      </c>
      <c r="X38" s="125">
        <v>0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0</v>
      </c>
      <c r="AE38" s="125">
        <v>40000</v>
      </c>
    </row>
    <row r="39" spans="1:31" x14ac:dyDescent="0.2">
      <c r="A39" s="345"/>
      <c r="B39" s="348"/>
      <c r="C39" s="315"/>
      <c r="D39" s="351"/>
      <c r="E39" s="7" t="s">
        <v>106</v>
      </c>
      <c r="F39" s="341" t="s">
        <v>245</v>
      </c>
      <c r="G39" s="340"/>
      <c r="H39" s="342"/>
      <c r="I39" s="343" t="s">
        <v>246</v>
      </c>
      <c r="J39" s="339"/>
      <c r="L39" s="125">
        <v>20000</v>
      </c>
      <c r="M39" s="338">
        <v>0</v>
      </c>
      <c r="N39" s="339"/>
      <c r="O39" s="125">
        <v>0</v>
      </c>
      <c r="P39" s="338">
        <v>0</v>
      </c>
      <c r="Q39" s="339"/>
      <c r="R39" s="338">
        <v>0</v>
      </c>
      <c r="S39" s="340"/>
      <c r="T39" s="339"/>
      <c r="U39" s="125">
        <v>0</v>
      </c>
      <c r="V39" s="125">
        <v>0</v>
      </c>
      <c r="W39" s="125">
        <v>0</v>
      </c>
      <c r="X39" s="125">
        <v>0</v>
      </c>
      <c r="Y39" s="125">
        <v>0</v>
      </c>
      <c r="Z39" s="125">
        <v>0</v>
      </c>
      <c r="AA39" s="125">
        <v>0</v>
      </c>
      <c r="AB39" s="125">
        <v>0</v>
      </c>
      <c r="AC39" s="125">
        <v>0</v>
      </c>
      <c r="AD39" s="125">
        <v>0</v>
      </c>
      <c r="AE39" s="125">
        <v>20000</v>
      </c>
    </row>
    <row r="40" spans="1:31" x14ac:dyDescent="0.2">
      <c r="A40" s="345"/>
      <c r="B40" s="348"/>
      <c r="C40" s="315"/>
      <c r="D40" s="351"/>
      <c r="E40" s="7" t="s">
        <v>106</v>
      </c>
      <c r="F40" s="341" t="s">
        <v>247</v>
      </c>
      <c r="G40" s="340"/>
      <c r="H40" s="342"/>
      <c r="I40" s="343" t="s">
        <v>248</v>
      </c>
      <c r="J40" s="339"/>
      <c r="L40" s="125">
        <v>0</v>
      </c>
      <c r="M40" s="338">
        <v>0</v>
      </c>
      <c r="N40" s="339"/>
      <c r="O40" s="125">
        <v>0</v>
      </c>
      <c r="P40" s="338">
        <v>0</v>
      </c>
      <c r="Q40" s="339"/>
      <c r="R40" s="338">
        <v>422771.20000000001</v>
      </c>
      <c r="S40" s="340"/>
      <c r="T40" s="339"/>
      <c r="U40" s="125">
        <v>0</v>
      </c>
      <c r="V40" s="125">
        <v>0</v>
      </c>
      <c r="W40" s="125">
        <v>0</v>
      </c>
      <c r="X40" s="125">
        <v>0</v>
      </c>
      <c r="Y40" s="125">
        <v>0</v>
      </c>
      <c r="Z40" s="125">
        <v>0</v>
      </c>
      <c r="AA40" s="125">
        <v>0</v>
      </c>
      <c r="AB40" s="125">
        <v>0</v>
      </c>
      <c r="AC40" s="125">
        <v>0</v>
      </c>
      <c r="AD40" s="125">
        <v>0</v>
      </c>
      <c r="AE40" s="125">
        <v>422771.20000000001</v>
      </c>
    </row>
    <row r="41" spans="1:31" x14ac:dyDescent="0.2">
      <c r="A41" s="345"/>
      <c r="B41" s="348"/>
      <c r="C41" s="315"/>
      <c r="D41" s="351"/>
      <c r="E41" s="7" t="s">
        <v>106</v>
      </c>
      <c r="F41" s="341" t="s">
        <v>249</v>
      </c>
      <c r="G41" s="340"/>
      <c r="H41" s="342"/>
      <c r="I41" s="343" t="s">
        <v>250</v>
      </c>
      <c r="J41" s="339"/>
      <c r="L41" s="125">
        <v>60000</v>
      </c>
      <c r="M41" s="338">
        <v>0</v>
      </c>
      <c r="N41" s="339"/>
      <c r="O41" s="125">
        <v>0</v>
      </c>
      <c r="P41" s="338">
        <v>0</v>
      </c>
      <c r="Q41" s="339"/>
      <c r="R41" s="338">
        <v>0</v>
      </c>
      <c r="S41" s="340"/>
      <c r="T41" s="339"/>
      <c r="U41" s="125">
        <v>0</v>
      </c>
      <c r="V41" s="125">
        <v>0</v>
      </c>
      <c r="W41" s="125">
        <v>600000</v>
      </c>
      <c r="X41" s="125">
        <v>0</v>
      </c>
      <c r="Y41" s="125">
        <v>0</v>
      </c>
      <c r="Z41" s="125">
        <v>0</v>
      </c>
      <c r="AA41" s="125">
        <v>0</v>
      </c>
      <c r="AB41" s="125">
        <v>0</v>
      </c>
      <c r="AC41" s="125">
        <v>0</v>
      </c>
      <c r="AD41" s="125">
        <v>0</v>
      </c>
      <c r="AE41" s="125">
        <v>660000</v>
      </c>
    </row>
    <row r="42" spans="1:31" x14ac:dyDescent="0.2">
      <c r="A42" s="345"/>
      <c r="B42" s="348"/>
      <c r="C42" s="315"/>
      <c r="D42" s="351"/>
      <c r="E42" s="7" t="s">
        <v>106</v>
      </c>
      <c r="F42" s="341" t="s">
        <v>251</v>
      </c>
      <c r="G42" s="340"/>
      <c r="H42" s="342"/>
      <c r="I42" s="343" t="s">
        <v>252</v>
      </c>
      <c r="J42" s="339"/>
      <c r="L42" s="125">
        <v>50000</v>
      </c>
      <c r="M42" s="338">
        <v>0</v>
      </c>
      <c r="N42" s="339"/>
      <c r="O42" s="125">
        <v>0</v>
      </c>
      <c r="P42" s="338">
        <v>0</v>
      </c>
      <c r="Q42" s="339"/>
      <c r="R42" s="338">
        <v>0</v>
      </c>
      <c r="S42" s="340"/>
      <c r="T42" s="339"/>
      <c r="U42" s="125">
        <v>0</v>
      </c>
      <c r="V42" s="125">
        <v>0</v>
      </c>
      <c r="W42" s="125">
        <v>250000</v>
      </c>
      <c r="X42" s="125">
        <v>0</v>
      </c>
      <c r="Y42" s="125">
        <v>0</v>
      </c>
      <c r="Z42" s="125">
        <v>0</v>
      </c>
      <c r="AA42" s="125">
        <v>0</v>
      </c>
      <c r="AB42" s="125">
        <v>0</v>
      </c>
      <c r="AC42" s="125">
        <v>0</v>
      </c>
      <c r="AD42" s="125">
        <v>0</v>
      </c>
      <c r="AE42" s="125">
        <v>300000</v>
      </c>
    </row>
    <row r="43" spans="1:31" x14ac:dyDescent="0.2">
      <c r="A43" s="345"/>
      <c r="B43" s="348"/>
      <c r="C43" s="315"/>
      <c r="D43" s="351"/>
      <c r="E43" s="7" t="s">
        <v>106</v>
      </c>
      <c r="F43" s="341" t="s">
        <v>253</v>
      </c>
      <c r="G43" s="340"/>
      <c r="H43" s="342"/>
      <c r="I43" s="343" t="s">
        <v>254</v>
      </c>
      <c r="J43" s="339"/>
      <c r="L43" s="125">
        <v>200000</v>
      </c>
      <c r="M43" s="338">
        <v>0</v>
      </c>
      <c r="N43" s="339"/>
      <c r="O43" s="125">
        <v>0</v>
      </c>
      <c r="P43" s="338">
        <v>0</v>
      </c>
      <c r="Q43" s="339"/>
      <c r="R43" s="338">
        <v>0</v>
      </c>
      <c r="S43" s="340"/>
      <c r="T43" s="339"/>
      <c r="U43" s="125">
        <v>0</v>
      </c>
      <c r="V43" s="125">
        <v>0</v>
      </c>
      <c r="W43" s="125">
        <v>195200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395200</v>
      </c>
    </row>
    <row r="44" spans="1:31" x14ac:dyDescent="0.2">
      <c r="A44" s="345"/>
      <c r="B44" s="348"/>
      <c r="C44" s="315"/>
      <c r="D44" s="351"/>
      <c r="E44" s="7" t="s">
        <v>106</v>
      </c>
      <c r="F44" s="341" t="s">
        <v>255</v>
      </c>
      <c r="G44" s="340"/>
      <c r="H44" s="342"/>
      <c r="I44" s="343" t="s">
        <v>256</v>
      </c>
      <c r="J44" s="339"/>
      <c r="L44" s="125">
        <v>0</v>
      </c>
      <c r="M44" s="338">
        <v>0</v>
      </c>
      <c r="N44" s="339"/>
      <c r="O44" s="125">
        <v>0</v>
      </c>
      <c r="P44" s="338">
        <v>0</v>
      </c>
      <c r="Q44" s="339"/>
      <c r="R44" s="338">
        <v>0</v>
      </c>
      <c r="S44" s="340"/>
      <c r="T44" s="339"/>
      <c r="U44" s="125">
        <v>80000</v>
      </c>
      <c r="V44" s="125">
        <v>0</v>
      </c>
      <c r="W44" s="125">
        <v>0</v>
      </c>
      <c r="X44" s="125">
        <v>0</v>
      </c>
      <c r="Y44" s="125">
        <v>0</v>
      </c>
      <c r="Z44" s="125">
        <v>0</v>
      </c>
      <c r="AA44" s="125">
        <v>0</v>
      </c>
      <c r="AB44" s="125">
        <v>0</v>
      </c>
      <c r="AC44" s="125">
        <v>0</v>
      </c>
      <c r="AD44" s="125">
        <v>0</v>
      </c>
      <c r="AE44" s="125">
        <v>80000</v>
      </c>
    </row>
    <row r="45" spans="1:31" x14ac:dyDescent="0.2">
      <c r="A45" s="345"/>
      <c r="B45" s="348"/>
      <c r="C45" s="315"/>
      <c r="D45" s="351"/>
      <c r="E45" s="7" t="s">
        <v>106</v>
      </c>
      <c r="F45" s="341" t="s">
        <v>257</v>
      </c>
      <c r="G45" s="340"/>
      <c r="H45" s="342"/>
      <c r="I45" s="343" t="s">
        <v>258</v>
      </c>
      <c r="J45" s="339"/>
      <c r="L45" s="125">
        <v>0</v>
      </c>
      <c r="M45" s="338">
        <v>0</v>
      </c>
      <c r="N45" s="339"/>
      <c r="O45" s="125">
        <v>0</v>
      </c>
      <c r="P45" s="338">
        <v>0</v>
      </c>
      <c r="Q45" s="339"/>
      <c r="R45" s="338">
        <v>0</v>
      </c>
      <c r="S45" s="340"/>
      <c r="T45" s="339"/>
      <c r="U45" s="125">
        <v>0</v>
      </c>
      <c r="V45" s="125">
        <v>0</v>
      </c>
      <c r="W45" s="125">
        <v>0</v>
      </c>
      <c r="X45" s="125">
        <v>0</v>
      </c>
      <c r="Y45" s="125">
        <v>0</v>
      </c>
      <c r="Z45" s="125">
        <v>0</v>
      </c>
      <c r="AA45" s="125">
        <v>0</v>
      </c>
      <c r="AB45" s="125">
        <v>0</v>
      </c>
      <c r="AC45" s="125">
        <v>20000</v>
      </c>
      <c r="AD45" s="125">
        <v>0</v>
      </c>
      <c r="AE45" s="125">
        <v>20000</v>
      </c>
    </row>
    <row r="46" spans="1:31" x14ac:dyDescent="0.2">
      <c r="A46" s="345"/>
      <c r="B46" s="348"/>
      <c r="C46" s="315"/>
      <c r="D46" s="351"/>
      <c r="E46" s="7" t="s">
        <v>106</v>
      </c>
      <c r="F46" s="341" t="s">
        <v>259</v>
      </c>
      <c r="G46" s="340"/>
      <c r="H46" s="342"/>
      <c r="I46" s="343" t="s">
        <v>260</v>
      </c>
      <c r="J46" s="339"/>
      <c r="L46" s="125">
        <v>3000</v>
      </c>
      <c r="M46" s="338">
        <v>0</v>
      </c>
      <c r="N46" s="339"/>
      <c r="O46" s="125">
        <v>0</v>
      </c>
      <c r="P46" s="338">
        <v>0</v>
      </c>
      <c r="Q46" s="339"/>
      <c r="R46" s="338">
        <v>0</v>
      </c>
      <c r="S46" s="340"/>
      <c r="T46" s="339"/>
      <c r="U46" s="125">
        <v>0</v>
      </c>
      <c r="V46" s="125">
        <v>0</v>
      </c>
      <c r="W46" s="125">
        <v>0</v>
      </c>
      <c r="X46" s="125">
        <v>0</v>
      </c>
      <c r="Y46" s="125">
        <v>0</v>
      </c>
      <c r="Z46" s="125">
        <v>0</v>
      </c>
      <c r="AA46" s="125">
        <v>0</v>
      </c>
      <c r="AB46" s="125">
        <v>0</v>
      </c>
      <c r="AC46" s="125">
        <v>0</v>
      </c>
      <c r="AD46" s="125">
        <v>0</v>
      </c>
      <c r="AE46" s="125">
        <v>3000</v>
      </c>
    </row>
    <row r="47" spans="1:31" x14ac:dyDescent="0.2">
      <c r="A47" s="345"/>
      <c r="B47" s="348"/>
      <c r="C47" s="315"/>
      <c r="D47" s="351"/>
      <c r="E47" s="7" t="s">
        <v>106</v>
      </c>
      <c r="F47" s="341" t="s">
        <v>261</v>
      </c>
      <c r="G47" s="340"/>
      <c r="H47" s="342"/>
      <c r="I47" s="343" t="s">
        <v>262</v>
      </c>
      <c r="J47" s="339"/>
      <c r="L47" s="125">
        <v>100000</v>
      </c>
      <c r="M47" s="338">
        <v>80000</v>
      </c>
      <c r="N47" s="339"/>
      <c r="O47" s="125">
        <v>0</v>
      </c>
      <c r="P47" s="338">
        <v>0</v>
      </c>
      <c r="Q47" s="339"/>
      <c r="R47" s="338">
        <v>0</v>
      </c>
      <c r="S47" s="340"/>
      <c r="T47" s="339"/>
      <c r="U47" s="125">
        <v>0</v>
      </c>
      <c r="V47" s="125">
        <v>0</v>
      </c>
      <c r="W47" s="125">
        <v>35100</v>
      </c>
      <c r="X47" s="125">
        <v>0</v>
      </c>
      <c r="Y47" s="125">
        <v>0</v>
      </c>
      <c r="Z47" s="125">
        <v>0</v>
      </c>
      <c r="AA47" s="125">
        <v>0</v>
      </c>
      <c r="AB47" s="125">
        <v>0</v>
      </c>
      <c r="AC47" s="125">
        <v>0</v>
      </c>
      <c r="AD47" s="125">
        <v>0</v>
      </c>
      <c r="AE47" s="125">
        <v>215100</v>
      </c>
    </row>
    <row r="48" spans="1:31" x14ac:dyDescent="0.2">
      <c r="A48" s="346"/>
      <c r="B48" s="349"/>
      <c r="C48" s="352"/>
      <c r="D48" s="353"/>
      <c r="E48" s="354" t="s">
        <v>217</v>
      </c>
      <c r="F48" s="340"/>
      <c r="G48" s="340"/>
      <c r="H48" s="340"/>
      <c r="I48" s="340"/>
      <c r="J48" s="339"/>
      <c r="L48" s="126">
        <v>533000</v>
      </c>
      <c r="M48" s="355">
        <v>160000</v>
      </c>
      <c r="N48" s="339"/>
      <c r="O48" s="126">
        <v>0</v>
      </c>
      <c r="P48" s="355">
        <v>0</v>
      </c>
      <c r="Q48" s="339"/>
      <c r="R48" s="355">
        <v>422771.20000000001</v>
      </c>
      <c r="S48" s="340"/>
      <c r="T48" s="339"/>
      <c r="U48" s="126">
        <v>80000</v>
      </c>
      <c r="V48" s="126">
        <v>0</v>
      </c>
      <c r="W48" s="126">
        <v>1160300</v>
      </c>
      <c r="X48" s="126">
        <v>0</v>
      </c>
      <c r="Y48" s="126">
        <v>0</v>
      </c>
      <c r="Z48" s="126">
        <v>0</v>
      </c>
      <c r="AA48" s="126">
        <v>0</v>
      </c>
      <c r="AB48" s="126">
        <v>0</v>
      </c>
      <c r="AC48" s="126">
        <v>20000</v>
      </c>
      <c r="AD48" s="126">
        <v>0</v>
      </c>
      <c r="AE48" s="126">
        <v>2376071.2000000002</v>
      </c>
    </row>
    <row r="49" spans="1:31" x14ac:dyDescent="0.2">
      <c r="A49" s="344" t="s">
        <v>106</v>
      </c>
      <c r="B49" s="347" t="s">
        <v>49</v>
      </c>
      <c r="C49" s="350" t="s">
        <v>263</v>
      </c>
      <c r="D49" s="321"/>
      <c r="E49" s="7" t="s">
        <v>106</v>
      </c>
      <c r="F49" s="341" t="s">
        <v>94</v>
      </c>
      <c r="G49" s="340"/>
      <c r="H49" s="342"/>
      <c r="I49" s="343" t="s">
        <v>264</v>
      </c>
      <c r="J49" s="339"/>
      <c r="L49" s="125">
        <v>203393.15</v>
      </c>
      <c r="M49" s="338">
        <v>0</v>
      </c>
      <c r="N49" s="339"/>
      <c r="O49" s="125">
        <v>0</v>
      </c>
      <c r="P49" s="338">
        <v>0</v>
      </c>
      <c r="Q49" s="339"/>
      <c r="R49" s="338">
        <v>0</v>
      </c>
      <c r="S49" s="340"/>
      <c r="T49" s="339"/>
      <c r="U49" s="125">
        <v>0</v>
      </c>
      <c r="V49" s="125">
        <v>0</v>
      </c>
      <c r="W49" s="125">
        <v>0</v>
      </c>
      <c r="X49" s="125">
        <v>0</v>
      </c>
      <c r="Y49" s="125">
        <v>0</v>
      </c>
      <c r="Z49" s="125">
        <v>0</v>
      </c>
      <c r="AA49" s="125">
        <v>0</v>
      </c>
      <c r="AB49" s="125">
        <v>0</v>
      </c>
      <c r="AC49" s="125">
        <v>0</v>
      </c>
      <c r="AD49" s="125">
        <v>0</v>
      </c>
      <c r="AE49" s="125">
        <v>203393.15</v>
      </c>
    </row>
    <row r="50" spans="1:31" x14ac:dyDescent="0.2">
      <c r="A50" s="345"/>
      <c r="B50" s="348"/>
      <c r="C50" s="315"/>
      <c r="D50" s="351"/>
      <c r="E50" s="7" t="s">
        <v>106</v>
      </c>
      <c r="F50" s="341" t="s">
        <v>265</v>
      </c>
      <c r="G50" s="340"/>
      <c r="H50" s="342"/>
      <c r="I50" s="343" t="s">
        <v>266</v>
      </c>
      <c r="J50" s="339"/>
      <c r="L50" s="125">
        <v>6000</v>
      </c>
      <c r="M50" s="338">
        <v>0</v>
      </c>
      <c r="N50" s="339"/>
      <c r="O50" s="125">
        <v>0</v>
      </c>
      <c r="P50" s="338">
        <v>0</v>
      </c>
      <c r="Q50" s="339"/>
      <c r="R50" s="338">
        <v>0</v>
      </c>
      <c r="S50" s="340"/>
      <c r="T50" s="339"/>
      <c r="U50" s="125">
        <v>0</v>
      </c>
      <c r="V50" s="125">
        <v>0</v>
      </c>
      <c r="W50" s="125">
        <v>0</v>
      </c>
      <c r="X50" s="125">
        <v>0</v>
      </c>
      <c r="Y50" s="125">
        <v>0</v>
      </c>
      <c r="Z50" s="125">
        <v>0</v>
      </c>
      <c r="AA50" s="125">
        <v>0</v>
      </c>
      <c r="AB50" s="125">
        <v>0</v>
      </c>
      <c r="AC50" s="125">
        <v>0</v>
      </c>
      <c r="AD50" s="125">
        <v>0</v>
      </c>
      <c r="AE50" s="125">
        <v>6000</v>
      </c>
    </row>
    <row r="51" spans="1:31" x14ac:dyDescent="0.2">
      <c r="A51" s="345"/>
      <c r="B51" s="348"/>
      <c r="C51" s="315"/>
      <c r="D51" s="351"/>
      <c r="E51" s="7" t="s">
        <v>106</v>
      </c>
      <c r="F51" s="341" t="s">
        <v>267</v>
      </c>
      <c r="G51" s="340"/>
      <c r="H51" s="342"/>
      <c r="I51" s="343" t="s">
        <v>268</v>
      </c>
      <c r="J51" s="339"/>
      <c r="L51" s="125">
        <v>2400</v>
      </c>
      <c r="M51" s="338">
        <v>0</v>
      </c>
      <c r="N51" s="339"/>
      <c r="O51" s="125">
        <v>0</v>
      </c>
      <c r="P51" s="338">
        <v>0</v>
      </c>
      <c r="Q51" s="339"/>
      <c r="R51" s="338">
        <v>0</v>
      </c>
      <c r="S51" s="340"/>
      <c r="T51" s="339"/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0</v>
      </c>
      <c r="AA51" s="125">
        <v>0</v>
      </c>
      <c r="AB51" s="125">
        <v>0</v>
      </c>
      <c r="AC51" s="125">
        <v>0</v>
      </c>
      <c r="AD51" s="125">
        <v>0</v>
      </c>
      <c r="AE51" s="125">
        <v>2400</v>
      </c>
    </row>
    <row r="52" spans="1:31" x14ac:dyDescent="0.2">
      <c r="A52" s="345"/>
      <c r="B52" s="348"/>
      <c r="C52" s="315"/>
      <c r="D52" s="351"/>
      <c r="E52" s="7" t="s">
        <v>106</v>
      </c>
      <c r="F52" s="341" t="s">
        <v>269</v>
      </c>
      <c r="G52" s="340"/>
      <c r="H52" s="342"/>
      <c r="I52" s="343" t="s">
        <v>270</v>
      </c>
      <c r="J52" s="339"/>
      <c r="L52" s="125">
        <v>20000</v>
      </c>
      <c r="M52" s="338">
        <v>0</v>
      </c>
      <c r="N52" s="339"/>
      <c r="O52" s="125">
        <v>0</v>
      </c>
      <c r="P52" s="338">
        <v>0</v>
      </c>
      <c r="Q52" s="339"/>
      <c r="R52" s="338">
        <v>0</v>
      </c>
      <c r="S52" s="340"/>
      <c r="T52" s="339"/>
      <c r="U52" s="125">
        <v>0</v>
      </c>
      <c r="V52" s="125">
        <v>0</v>
      </c>
      <c r="W52" s="125">
        <v>0</v>
      </c>
      <c r="X52" s="125">
        <v>0</v>
      </c>
      <c r="Y52" s="125">
        <v>0</v>
      </c>
      <c r="Z52" s="125">
        <v>0</v>
      </c>
      <c r="AA52" s="125">
        <v>0</v>
      </c>
      <c r="AB52" s="125">
        <v>0</v>
      </c>
      <c r="AC52" s="125">
        <v>0</v>
      </c>
      <c r="AD52" s="125">
        <v>0</v>
      </c>
      <c r="AE52" s="125">
        <v>20000</v>
      </c>
    </row>
    <row r="53" spans="1:31" x14ac:dyDescent="0.2">
      <c r="A53" s="345"/>
      <c r="B53" s="348"/>
      <c r="C53" s="315"/>
      <c r="D53" s="351"/>
      <c r="E53" s="7" t="s">
        <v>106</v>
      </c>
      <c r="F53" s="341" t="s">
        <v>95</v>
      </c>
      <c r="G53" s="340"/>
      <c r="H53" s="342"/>
      <c r="I53" s="343" t="s">
        <v>271</v>
      </c>
      <c r="J53" s="339"/>
      <c r="L53" s="125">
        <v>60078.2</v>
      </c>
      <c r="M53" s="338">
        <v>0</v>
      </c>
      <c r="N53" s="339"/>
      <c r="O53" s="125">
        <v>0</v>
      </c>
      <c r="P53" s="338">
        <v>0</v>
      </c>
      <c r="Q53" s="339"/>
      <c r="R53" s="338">
        <v>0</v>
      </c>
      <c r="S53" s="340"/>
      <c r="T53" s="339"/>
      <c r="U53" s="125">
        <v>0</v>
      </c>
      <c r="V53" s="125">
        <v>0</v>
      </c>
      <c r="W53" s="125">
        <v>0</v>
      </c>
      <c r="X53" s="125">
        <v>0</v>
      </c>
      <c r="Y53" s="125">
        <v>0</v>
      </c>
      <c r="Z53" s="125">
        <v>0</v>
      </c>
      <c r="AA53" s="125">
        <v>0</v>
      </c>
      <c r="AB53" s="125">
        <v>0</v>
      </c>
      <c r="AC53" s="125">
        <v>0</v>
      </c>
      <c r="AD53" s="125">
        <v>0</v>
      </c>
      <c r="AE53" s="125">
        <v>60078.2</v>
      </c>
    </row>
    <row r="54" spans="1:31" x14ac:dyDescent="0.2">
      <c r="A54" s="346"/>
      <c r="B54" s="349"/>
      <c r="C54" s="352"/>
      <c r="D54" s="353"/>
      <c r="E54" s="354" t="s">
        <v>217</v>
      </c>
      <c r="F54" s="340"/>
      <c r="G54" s="340"/>
      <c r="H54" s="340"/>
      <c r="I54" s="340"/>
      <c r="J54" s="339"/>
      <c r="L54" s="126">
        <v>291871.34999999998</v>
      </c>
      <c r="M54" s="355">
        <v>0</v>
      </c>
      <c r="N54" s="339"/>
      <c r="O54" s="126">
        <v>0</v>
      </c>
      <c r="P54" s="355">
        <v>0</v>
      </c>
      <c r="Q54" s="339"/>
      <c r="R54" s="355">
        <v>0</v>
      </c>
      <c r="S54" s="340"/>
      <c r="T54" s="339"/>
      <c r="U54" s="126">
        <v>0</v>
      </c>
      <c r="V54" s="126">
        <v>0</v>
      </c>
      <c r="W54" s="126">
        <v>0</v>
      </c>
      <c r="X54" s="126">
        <v>0</v>
      </c>
      <c r="Y54" s="126">
        <v>0</v>
      </c>
      <c r="Z54" s="126">
        <v>0</v>
      </c>
      <c r="AA54" s="126">
        <v>0</v>
      </c>
      <c r="AB54" s="126">
        <v>0</v>
      </c>
      <c r="AC54" s="126">
        <v>0</v>
      </c>
      <c r="AD54" s="126">
        <v>0</v>
      </c>
      <c r="AE54" s="126">
        <v>291871.34999999998</v>
      </c>
    </row>
    <row r="55" spans="1:31" x14ac:dyDescent="0.2">
      <c r="A55" s="344" t="s">
        <v>106</v>
      </c>
      <c r="B55" s="347" t="s">
        <v>160</v>
      </c>
      <c r="C55" s="350" t="s">
        <v>272</v>
      </c>
      <c r="D55" s="321"/>
      <c r="E55" s="7" t="s">
        <v>106</v>
      </c>
      <c r="F55" s="341" t="s">
        <v>273</v>
      </c>
      <c r="G55" s="340"/>
      <c r="H55" s="342"/>
      <c r="I55" s="343" t="s">
        <v>274</v>
      </c>
      <c r="J55" s="339"/>
      <c r="L55" s="125">
        <v>38400</v>
      </c>
      <c r="M55" s="338">
        <v>21800</v>
      </c>
      <c r="N55" s="339"/>
      <c r="O55" s="125">
        <v>0</v>
      </c>
      <c r="P55" s="338">
        <v>0</v>
      </c>
      <c r="Q55" s="339"/>
      <c r="R55" s="338">
        <v>0</v>
      </c>
      <c r="S55" s="340"/>
      <c r="T55" s="339"/>
      <c r="U55" s="125">
        <v>0</v>
      </c>
      <c r="V55" s="125">
        <v>0</v>
      </c>
      <c r="W55" s="125">
        <v>0</v>
      </c>
      <c r="X55" s="125">
        <v>0</v>
      </c>
      <c r="Y55" s="125">
        <v>0</v>
      </c>
      <c r="Z55" s="125">
        <v>0</v>
      </c>
      <c r="AA55" s="125">
        <v>0</v>
      </c>
      <c r="AB55" s="125">
        <v>0</v>
      </c>
      <c r="AC55" s="125">
        <v>0</v>
      </c>
      <c r="AD55" s="125">
        <v>0</v>
      </c>
      <c r="AE55" s="125">
        <v>60200</v>
      </c>
    </row>
    <row r="56" spans="1:31" x14ac:dyDescent="0.2">
      <c r="A56" s="345"/>
      <c r="B56" s="348"/>
      <c r="C56" s="315"/>
      <c r="D56" s="351"/>
      <c r="E56" s="7" t="s">
        <v>106</v>
      </c>
      <c r="F56" s="341" t="s">
        <v>275</v>
      </c>
      <c r="G56" s="340"/>
      <c r="H56" s="342"/>
      <c r="I56" s="343" t="s">
        <v>276</v>
      </c>
      <c r="J56" s="339"/>
      <c r="L56" s="125">
        <v>0</v>
      </c>
      <c r="M56" s="338">
        <v>0</v>
      </c>
      <c r="N56" s="339"/>
      <c r="O56" s="125">
        <v>0</v>
      </c>
      <c r="P56" s="338">
        <v>0</v>
      </c>
      <c r="Q56" s="339"/>
      <c r="R56" s="338">
        <v>0</v>
      </c>
      <c r="S56" s="340"/>
      <c r="T56" s="339"/>
      <c r="U56" s="125">
        <v>0</v>
      </c>
      <c r="V56" s="125">
        <v>0</v>
      </c>
      <c r="W56" s="125">
        <v>450000</v>
      </c>
      <c r="X56" s="125">
        <v>0</v>
      </c>
      <c r="Y56" s="125">
        <v>0</v>
      </c>
      <c r="Z56" s="125">
        <v>0</v>
      </c>
      <c r="AA56" s="125">
        <v>0</v>
      </c>
      <c r="AB56" s="125">
        <v>0</v>
      </c>
      <c r="AC56" s="125">
        <v>0</v>
      </c>
      <c r="AD56" s="125">
        <v>0</v>
      </c>
      <c r="AE56" s="125">
        <v>450000</v>
      </c>
    </row>
    <row r="57" spans="1:31" x14ac:dyDescent="0.2">
      <c r="A57" s="346"/>
      <c r="B57" s="349"/>
      <c r="C57" s="352"/>
      <c r="D57" s="353"/>
      <c r="E57" s="354" t="s">
        <v>217</v>
      </c>
      <c r="F57" s="340"/>
      <c r="G57" s="340"/>
      <c r="H57" s="340"/>
      <c r="I57" s="340"/>
      <c r="J57" s="339"/>
      <c r="L57" s="126">
        <v>38400</v>
      </c>
      <c r="M57" s="355">
        <v>21800</v>
      </c>
      <c r="N57" s="339"/>
      <c r="O57" s="126">
        <v>0</v>
      </c>
      <c r="P57" s="355">
        <v>0</v>
      </c>
      <c r="Q57" s="339"/>
      <c r="R57" s="355">
        <v>0</v>
      </c>
      <c r="S57" s="340"/>
      <c r="T57" s="339"/>
      <c r="U57" s="126">
        <v>0</v>
      </c>
      <c r="V57" s="126">
        <v>0</v>
      </c>
      <c r="W57" s="126">
        <v>450000</v>
      </c>
      <c r="X57" s="126">
        <v>0</v>
      </c>
      <c r="Y57" s="126">
        <v>0</v>
      </c>
      <c r="Z57" s="126">
        <v>0</v>
      </c>
      <c r="AA57" s="126">
        <v>0</v>
      </c>
      <c r="AB57" s="126">
        <v>0</v>
      </c>
      <c r="AC57" s="126">
        <v>0</v>
      </c>
      <c r="AD57" s="126">
        <v>0</v>
      </c>
      <c r="AE57" s="126">
        <v>510200</v>
      </c>
    </row>
    <row r="58" spans="1:31" x14ac:dyDescent="0.2">
      <c r="A58" s="344" t="s">
        <v>106</v>
      </c>
      <c r="B58" s="347" t="s">
        <v>166</v>
      </c>
      <c r="C58" s="350" t="s">
        <v>277</v>
      </c>
      <c r="D58" s="321"/>
      <c r="E58" s="7" t="s">
        <v>106</v>
      </c>
      <c r="F58" s="341" t="s">
        <v>166</v>
      </c>
      <c r="G58" s="340"/>
      <c r="H58" s="342"/>
      <c r="I58" s="343" t="s">
        <v>278</v>
      </c>
      <c r="J58" s="339"/>
      <c r="L58" s="125">
        <v>25000</v>
      </c>
      <c r="M58" s="338">
        <v>0</v>
      </c>
      <c r="N58" s="339"/>
      <c r="O58" s="125">
        <v>0</v>
      </c>
      <c r="P58" s="338">
        <v>0</v>
      </c>
      <c r="Q58" s="339"/>
      <c r="R58" s="338">
        <v>0</v>
      </c>
      <c r="S58" s="340"/>
      <c r="T58" s="339"/>
      <c r="U58" s="125">
        <v>0</v>
      </c>
      <c r="V58" s="125">
        <v>0</v>
      </c>
      <c r="W58" s="125">
        <v>0</v>
      </c>
      <c r="X58" s="125">
        <v>0</v>
      </c>
      <c r="Y58" s="125">
        <v>0</v>
      </c>
      <c r="Z58" s="125">
        <v>0</v>
      </c>
      <c r="AA58" s="125">
        <v>0</v>
      </c>
      <c r="AB58" s="125">
        <v>0</v>
      </c>
      <c r="AC58" s="125">
        <v>0</v>
      </c>
      <c r="AD58" s="125">
        <v>0</v>
      </c>
      <c r="AE58" s="125">
        <v>25000</v>
      </c>
    </row>
    <row r="59" spans="1:31" x14ac:dyDescent="0.2">
      <c r="A59" s="346"/>
      <c r="B59" s="349"/>
      <c r="C59" s="352"/>
      <c r="D59" s="353"/>
      <c r="E59" s="354" t="s">
        <v>217</v>
      </c>
      <c r="F59" s="340"/>
      <c r="G59" s="340"/>
      <c r="H59" s="340"/>
      <c r="I59" s="340"/>
      <c r="J59" s="339"/>
      <c r="L59" s="126">
        <v>25000</v>
      </c>
      <c r="M59" s="355">
        <v>0</v>
      </c>
      <c r="N59" s="339"/>
      <c r="O59" s="126">
        <v>0</v>
      </c>
      <c r="P59" s="355">
        <v>0</v>
      </c>
      <c r="Q59" s="339"/>
      <c r="R59" s="355">
        <v>0</v>
      </c>
      <c r="S59" s="340"/>
      <c r="T59" s="339"/>
      <c r="U59" s="126">
        <v>0</v>
      </c>
      <c r="V59" s="126">
        <v>0</v>
      </c>
      <c r="W59" s="126">
        <v>0</v>
      </c>
      <c r="X59" s="126">
        <v>0</v>
      </c>
      <c r="Y59" s="126">
        <v>0</v>
      </c>
      <c r="Z59" s="126">
        <v>0</v>
      </c>
      <c r="AA59" s="126">
        <v>0</v>
      </c>
      <c r="AB59" s="126">
        <v>0</v>
      </c>
      <c r="AC59" s="126">
        <v>0</v>
      </c>
      <c r="AD59" s="126">
        <v>0</v>
      </c>
      <c r="AE59" s="126">
        <v>25000</v>
      </c>
    </row>
    <row r="60" spans="1:31" x14ac:dyDescent="0.2">
      <c r="A60" s="344" t="s">
        <v>106</v>
      </c>
      <c r="B60" s="347" t="s">
        <v>51</v>
      </c>
      <c r="C60" s="350" t="s">
        <v>279</v>
      </c>
      <c r="D60" s="321"/>
      <c r="E60" s="7" t="s">
        <v>106</v>
      </c>
      <c r="F60" s="341" t="s">
        <v>280</v>
      </c>
      <c r="G60" s="340"/>
      <c r="H60" s="342"/>
      <c r="I60" s="343" t="s">
        <v>281</v>
      </c>
      <c r="J60" s="339"/>
      <c r="L60" s="125">
        <v>35000</v>
      </c>
      <c r="M60" s="338">
        <v>0</v>
      </c>
      <c r="N60" s="339"/>
      <c r="O60" s="125">
        <v>0</v>
      </c>
      <c r="P60" s="338">
        <v>0</v>
      </c>
      <c r="Q60" s="339"/>
      <c r="R60" s="338">
        <v>0</v>
      </c>
      <c r="S60" s="340"/>
      <c r="T60" s="339"/>
      <c r="U60" s="125">
        <v>0</v>
      </c>
      <c r="V60" s="125">
        <v>0</v>
      </c>
      <c r="W60" s="125">
        <v>0</v>
      </c>
      <c r="X60" s="125">
        <v>0</v>
      </c>
      <c r="Y60" s="125">
        <v>0</v>
      </c>
      <c r="Z60" s="125">
        <v>0</v>
      </c>
      <c r="AA60" s="125">
        <v>0</v>
      </c>
      <c r="AB60" s="125">
        <v>0</v>
      </c>
      <c r="AC60" s="125">
        <v>0</v>
      </c>
      <c r="AD60" s="125">
        <v>0</v>
      </c>
      <c r="AE60" s="125">
        <v>35000</v>
      </c>
    </row>
    <row r="61" spans="1:31" x14ac:dyDescent="0.2">
      <c r="A61" s="345"/>
      <c r="B61" s="348"/>
      <c r="C61" s="315"/>
      <c r="D61" s="351"/>
      <c r="E61" s="7" t="s">
        <v>106</v>
      </c>
      <c r="F61" s="341" t="s">
        <v>96</v>
      </c>
      <c r="G61" s="340"/>
      <c r="H61" s="342"/>
      <c r="I61" s="343" t="s">
        <v>282</v>
      </c>
      <c r="J61" s="339"/>
      <c r="L61" s="125">
        <v>0</v>
      </c>
      <c r="M61" s="338">
        <v>0</v>
      </c>
      <c r="N61" s="339"/>
      <c r="O61" s="125">
        <v>0</v>
      </c>
      <c r="P61" s="338">
        <v>0</v>
      </c>
      <c r="Q61" s="339"/>
      <c r="R61" s="338">
        <v>1193000</v>
      </c>
      <c r="S61" s="340"/>
      <c r="T61" s="339"/>
      <c r="U61" s="125">
        <v>0</v>
      </c>
      <c r="V61" s="125">
        <v>0</v>
      </c>
      <c r="W61" s="125">
        <v>0</v>
      </c>
      <c r="X61" s="125">
        <v>0</v>
      </c>
      <c r="Y61" s="125">
        <v>0</v>
      </c>
      <c r="Z61" s="125">
        <v>20000</v>
      </c>
      <c r="AA61" s="125">
        <v>20000</v>
      </c>
      <c r="AB61" s="125">
        <v>63000</v>
      </c>
      <c r="AC61" s="125">
        <v>0</v>
      </c>
      <c r="AD61" s="125">
        <v>0</v>
      </c>
      <c r="AE61" s="125">
        <v>1296000</v>
      </c>
    </row>
    <row r="62" spans="1:31" x14ac:dyDescent="0.2">
      <c r="A62" s="346"/>
      <c r="B62" s="349"/>
      <c r="C62" s="352"/>
      <c r="D62" s="353"/>
      <c r="E62" s="354" t="s">
        <v>217</v>
      </c>
      <c r="F62" s="340"/>
      <c r="G62" s="340"/>
      <c r="H62" s="340"/>
      <c r="I62" s="340"/>
      <c r="J62" s="339"/>
      <c r="L62" s="126">
        <v>35000</v>
      </c>
      <c r="M62" s="355">
        <v>0</v>
      </c>
      <c r="N62" s="339"/>
      <c r="O62" s="126">
        <v>0</v>
      </c>
      <c r="P62" s="355">
        <v>0</v>
      </c>
      <c r="Q62" s="339"/>
      <c r="R62" s="355">
        <v>1193000</v>
      </c>
      <c r="S62" s="340"/>
      <c r="T62" s="339"/>
      <c r="U62" s="126">
        <v>0</v>
      </c>
      <c r="V62" s="126">
        <v>0</v>
      </c>
      <c r="W62" s="126">
        <v>0</v>
      </c>
      <c r="X62" s="126">
        <v>0</v>
      </c>
      <c r="Y62" s="126">
        <v>0</v>
      </c>
      <c r="Z62" s="126">
        <v>20000</v>
      </c>
      <c r="AA62" s="126">
        <v>20000</v>
      </c>
      <c r="AB62" s="126">
        <v>63000</v>
      </c>
      <c r="AC62" s="126">
        <v>0</v>
      </c>
      <c r="AD62" s="126">
        <v>0</v>
      </c>
      <c r="AE62" s="126">
        <v>1331000</v>
      </c>
    </row>
    <row r="63" spans="1:31" x14ac:dyDescent="0.2">
      <c r="A63" s="344" t="s">
        <v>106</v>
      </c>
      <c r="B63" s="347" t="s">
        <v>163</v>
      </c>
      <c r="C63" s="350" t="s">
        <v>283</v>
      </c>
      <c r="D63" s="321"/>
      <c r="E63" s="7" t="s">
        <v>106</v>
      </c>
      <c r="F63" s="341" t="s">
        <v>284</v>
      </c>
      <c r="G63" s="340"/>
      <c r="H63" s="342"/>
      <c r="I63" s="343" t="s">
        <v>285</v>
      </c>
      <c r="J63" s="339"/>
      <c r="L63" s="125">
        <v>0</v>
      </c>
      <c r="M63" s="338">
        <v>0</v>
      </c>
      <c r="N63" s="339"/>
      <c r="O63" s="125">
        <v>0</v>
      </c>
      <c r="P63" s="338">
        <v>0</v>
      </c>
      <c r="Q63" s="339"/>
      <c r="R63" s="338">
        <v>0</v>
      </c>
      <c r="S63" s="340"/>
      <c r="T63" s="339"/>
      <c r="U63" s="125">
        <v>0</v>
      </c>
      <c r="V63" s="125">
        <v>0</v>
      </c>
      <c r="W63" s="125">
        <v>0</v>
      </c>
      <c r="X63" s="125">
        <v>734000</v>
      </c>
      <c r="Y63" s="125">
        <v>0</v>
      </c>
      <c r="Z63" s="125">
        <v>0</v>
      </c>
      <c r="AA63" s="125">
        <v>0</v>
      </c>
      <c r="AB63" s="125">
        <v>0</v>
      </c>
      <c r="AC63" s="125">
        <v>0</v>
      </c>
      <c r="AD63" s="125">
        <v>0</v>
      </c>
      <c r="AE63" s="125">
        <v>734000</v>
      </c>
    </row>
    <row r="64" spans="1:31" x14ac:dyDescent="0.2">
      <c r="A64" s="345"/>
      <c r="B64" s="348"/>
      <c r="C64" s="315"/>
      <c r="D64" s="351"/>
      <c r="E64" s="7" t="s">
        <v>106</v>
      </c>
      <c r="F64" s="341" t="s">
        <v>286</v>
      </c>
      <c r="G64" s="340"/>
      <c r="H64" s="342"/>
      <c r="I64" s="343" t="s">
        <v>287</v>
      </c>
      <c r="J64" s="339"/>
      <c r="L64" s="125">
        <v>0</v>
      </c>
      <c r="M64" s="338">
        <v>0</v>
      </c>
      <c r="N64" s="339"/>
      <c r="O64" s="125">
        <v>0</v>
      </c>
      <c r="P64" s="338">
        <v>0</v>
      </c>
      <c r="Q64" s="339"/>
      <c r="R64" s="338">
        <v>0</v>
      </c>
      <c r="S64" s="340"/>
      <c r="T64" s="339"/>
      <c r="U64" s="125">
        <v>0</v>
      </c>
      <c r="V64" s="125">
        <v>0</v>
      </c>
      <c r="W64" s="125">
        <v>0</v>
      </c>
      <c r="X64" s="125">
        <v>5177000</v>
      </c>
      <c r="Y64" s="125">
        <v>0</v>
      </c>
      <c r="Z64" s="125">
        <v>0</v>
      </c>
      <c r="AA64" s="125">
        <v>0</v>
      </c>
      <c r="AB64" s="125">
        <v>0</v>
      </c>
      <c r="AC64" s="125">
        <v>0</v>
      </c>
      <c r="AD64" s="125">
        <v>0</v>
      </c>
      <c r="AE64" s="125">
        <v>5177000</v>
      </c>
    </row>
    <row r="65" spans="1:31" x14ac:dyDescent="0.2">
      <c r="A65" s="345"/>
      <c r="B65" s="348"/>
      <c r="C65" s="315"/>
      <c r="D65" s="351"/>
      <c r="E65" s="7" t="s">
        <v>106</v>
      </c>
      <c r="F65" s="341" t="s">
        <v>288</v>
      </c>
      <c r="G65" s="340"/>
      <c r="H65" s="342"/>
      <c r="I65" s="343" t="s">
        <v>289</v>
      </c>
      <c r="J65" s="339"/>
      <c r="L65" s="125">
        <v>0</v>
      </c>
      <c r="M65" s="338">
        <v>0</v>
      </c>
      <c r="N65" s="339"/>
      <c r="O65" s="125">
        <v>0</v>
      </c>
      <c r="P65" s="338">
        <v>0</v>
      </c>
      <c r="Q65" s="339"/>
      <c r="R65" s="338">
        <v>0</v>
      </c>
      <c r="S65" s="340"/>
      <c r="T65" s="339"/>
      <c r="U65" s="125">
        <v>0</v>
      </c>
      <c r="V65" s="125">
        <v>0</v>
      </c>
      <c r="W65" s="125">
        <v>0</v>
      </c>
      <c r="X65" s="125">
        <v>350000</v>
      </c>
      <c r="Y65" s="125">
        <v>0</v>
      </c>
      <c r="Z65" s="125">
        <v>0</v>
      </c>
      <c r="AA65" s="125">
        <v>0</v>
      </c>
      <c r="AB65" s="125">
        <v>0</v>
      </c>
      <c r="AC65" s="125">
        <v>0</v>
      </c>
      <c r="AD65" s="125">
        <v>0</v>
      </c>
      <c r="AE65" s="125">
        <v>350000</v>
      </c>
    </row>
    <row r="66" spans="1:31" x14ac:dyDescent="0.2">
      <c r="A66" s="346"/>
      <c r="B66" s="349"/>
      <c r="C66" s="352"/>
      <c r="D66" s="353"/>
      <c r="E66" s="354" t="s">
        <v>217</v>
      </c>
      <c r="F66" s="340"/>
      <c r="G66" s="340"/>
      <c r="H66" s="340"/>
      <c r="I66" s="340"/>
      <c r="J66" s="339"/>
      <c r="L66" s="126">
        <v>0</v>
      </c>
      <c r="M66" s="355">
        <v>0</v>
      </c>
      <c r="N66" s="339"/>
      <c r="O66" s="126">
        <v>0</v>
      </c>
      <c r="P66" s="355">
        <v>0</v>
      </c>
      <c r="Q66" s="339"/>
      <c r="R66" s="355">
        <v>0</v>
      </c>
      <c r="S66" s="340"/>
      <c r="T66" s="339"/>
      <c r="U66" s="126">
        <v>0</v>
      </c>
      <c r="V66" s="126">
        <v>0</v>
      </c>
      <c r="W66" s="126">
        <v>0</v>
      </c>
      <c r="X66" s="126">
        <v>6261000</v>
      </c>
      <c r="Y66" s="126">
        <v>0</v>
      </c>
      <c r="Z66" s="126">
        <v>0</v>
      </c>
      <c r="AA66" s="126">
        <v>0</v>
      </c>
      <c r="AB66" s="126">
        <v>0</v>
      </c>
      <c r="AC66" s="126">
        <v>0</v>
      </c>
      <c r="AD66" s="126">
        <v>0</v>
      </c>
      <c r="AE66" s="126">
        <v>6261000</v>
      </c>
    </row>
    <row r="67" spans="1:31" x14ac:dyDescent="0.2">
      <c r="A67" s="344" t="s">
        <v>106</v>
      </c>
      <c r="B67" s="347" t="s">
        <v>39</v>
      </c>
      <c r="C67" s="350" t="s">
        <v>290</v>
      </c>
      <c r="D67" s="321"/>
      <c r="E67" s="7" t="s">
        <v>106</v>
      </c>
      <c r="F67" s="341" t="s">
        <v>76</v>
      </c>
      <c r="G67" s="340"/>
      <c r="H67" s="342"/>
      <c r="I67" s="343" t="s">
        <v>291</v>
      </c>
      <c r="J67" s="339"/>
      <c r="L67" s="125">
        <v>0</v>
      </c>
      <c r="M67" s="338">
        <v>0</v>
      </c>
      <c r="N67" s="339"/>
      <c r="O67" s="125">
        <v>0</v>
      </c>
      <c r="P67" s="338">
        <v>0</v>
      </c>
      <c r="Q67" s="339"/>
      <c r="R67" s="338">
        <v>0</v>
      </c>
      <c r="S67" s="340"/>
      <c r="T67" s="339"/>
      <c r="U67" s="125">
        <v>0</v>
      </c>
      <c r="V67" s="125">
        <v>0</v>
      </c>
      <c r="W67" s="125">
        <v>0</v>
      </c>
      <c r="X67" s="125">
        <v>0</v>
      </c>
      <c r="Y67" s="125">
        <v>0</v>
      </c>
      <c r="Z67" s="125">
        <v>0</v>
      </c>
      <c r="AA67" s="125">
        <v>0</v>
      </c>
      <c r="AB67" s="125">
        <v>0</v>
      </c>
      <c r="AC67" s="125">
        <v>0</v>
      </c>
      <c r="AD67" s="125">
        <v>61641</v>
      </c>
      <c r="AE67" s="125">
        <v>61641</v>
      </c>
    </row>
    <row r="68" spans="1:31" x14ac:dyDescent="0.2">
      <c r="A68" s="345"/>
      <c r="B68" s="348"/>
      <c r="C68" s="315"/>
      <c r="D68" s="351"/>
      <c r="E68" s="7" t="s">
        <v>106</v>
      </c>
      <c r="F68" s="341" t="s">
        <v>78</v>
      </c>
      <c r="G68" s="340"/>
      <c r="H68" s="342"/>
      <c r="I68" s="343" t="s">
        <v>292</v>
      </c>
      <c r="J68" s="339"/>
      <c r="L68" s="125">
        <v>0</v>
      </c>
      <c r="M68" s="338">
        <v>0</v>
      </c>
      <c r="N68" s="339"/>
      <c r="O68" s="125">
        <v>0</v>
      </c>
      <c r="P68" s="338">
        <v>0</v>
      </c>
      <c r="Q68" s="339"/>
      <c r="R68" s="338">
        <v>0</v>
      </c>
      <c r="S68" s="340"/>
      <c r="T68" s="339"/>
      <c r="U68" s="125">
        <v>0</v>
      </c>
      <c r="V68" s="125">
        <v>0</v>
      </c>
      <c r="W68" s="125">
        <v>0</v>
      </c>
      <c r="X68" s="125">
        <v>0</v>
      </c>
      <c r="Y68" s="125">
        <v>0</v>
      </c>
      <c r="Z68" s="125">
        <v>0</v>
      </c>
      <c r="AA68" s="125">
        <v>0</v>
      </c>
      <c r="AB68" s="125">
        <v>0</v>
      </c>
      <c r="AC68" s="125">
        <v>0</v>
      </c>
      <c r="AD68" s="125">
        <v>10648600</v>
      </c>
      <c r="AE68" s="125">
        <v>10648600</v>
      </c>
    </row>
    <row r="69" spans="1:31" x14ac:dyDescent="0.2">
      <c r="A69" s="345"/>
      <c r="B69" s="348"/>
      <c r="C69" s="315"/>
      <c r="D69" s="351"/>
      <c r="E69" s="7" t="s">
        <v>106</v>
      </c>
      <c r="F69" s="341" t="s">
        <v>79</v>
      </c>
      <c r="G69" s="340"/>
      <c r="H69" s="342"/>
      <c r="I69" s="343" t="s">
        <v>293</v>
      </c>
      <c r="J69" s="339"/>
      <c r="L69" s="125">
        <v>0</v>
      </c>
      <c r="M69" s="338">
        <v>0</v>
      </c>
      <c r="N69" s="339"/>
      <c r="O69" s="125">
        <v>0</v>
      </c>
      <c r="P69" s="338">
        <v>0</v>
      </c>
      <c r="Q69" s="339"/>
      <c r="R69" s="338">
        <v>0</v>
      </c>
      <c r="S69" s="340"/>
      <c r="T69" s="339"/>
      <c r="U69" s="125">
        <v>0</v>
      </c>
      <c r="V69" s="125">
        <v>0</v>
      </c>
      <c r="W69" s="125">
        <v>0</v>
      </c>
      <c r="X69" s="125">
        <v>0</v>
      </c>
      <c r="Y69" s="125">
        <v>0</v>
      </c>
      <c r="Z69" s="125">
        <v>0</v>
      </c>
      <c r="AA69" s="125">
        <v>0</v>
      </c>
      <c r="AB69" s="125">
        <v>0</v>
      </c>
      <c r="AC69" s="125">
        <v>0</v>
      </c>
      <c r="AD69" s="125">
        <v>2560000</v>
      </c>
      <c r="AE69" s="125">
        <v>2560000</v>
      </c>
    </row>
    <row r="70" spans="1:31" x14ac:dyDescent="0.2">
      <c r="A70" s="345"/>
      <c r="B70" s="348"/>
      <c r="C70" s="315"/>
      <c r="D70" s="351"/>
      <c r="E70" s="7" t="s">
        <v>106</v>
      </c>
      <c r="F70" s="341" t="s">
        <v>80</v>
      </c>
      <c r="G70" s="340"/>
      <c r="H70" s="342"/>
      <c r="I70" s="343" t="s">
        <v>294</v>
      </c>
      <c r="J70" s="339"/>
      <c r="L70" s="125">
        <v>0</v>
      </c>
      <c r="M70" s="338">
        <v>0</v>
      </c>
      <c r="N70" s="339"/>
      <c r="O70" s="125">
        <v>0</v>
      </c>
      <c r="P70" s="338">
        <v>0</v>
      </c>
      <c r="Q70" s="339"/>
      <c r="R70" s="338">
        <v>0</v>
      </c>
      <c r="S70" s="340"/>
      <c r="T70" s="339"/>
      <c r="U70" s="125">
        <v>0</v>
      </c>
      <c r="V70" s="125">
        <v>0</v>
      </c>
      <c r="W70" s="125">
        <v>0</v>
      </c>
      <c r="X70" s="125">
        <v>0</v>
      </c>
      <c r="Y70" s="125">
        <v>0</v>
      </c>
      <c r="Z70" s="125">
        <v>0</v>
      </c>
      <c r="AA70" s="125">
        <v>0</v>
      </c>
      <c r="AB70" s="125">
        <v>0</v>
      </c>
      <c r="AC70" s="125">
        <v>0</v>
      </c>
      <c r="AD70" s="125">
        <v>20000</v>
      </c>
      <c r="AE70" s="125">
        <v>20000</v>
      </c>
    </row>
    <row r="71" spans="1:31" x14ac:dyDescent="0.2">
      <c r="A71" s="345"/>
      <c r="B71" s="348"/>
      <c r="C71" s="315"/>
      <c r="D71" s="351"/>
      <c r="E71" s="7" t="s">
        <v>106</v>
      </c>
      <c r="F71" s="341" t="s">
        <v>295</v>
      </c>
      <c r="G71" s="340"/>
      <c r="H71" s="342"/>
      <c r="I71" s="343" t="s">
        <v>296</v>
      </c>
      <c r="J71" s="339"/>
      <c r="L71" s="125">
        <v>0</v>
      </c>
      <c r="M71" s="338">
        <v>0</v>
      </c>
      <c r="N71" s="339"/>
      <c r="O71" s="125">
        <v>0</v>
      </c>
      <c r="P71" s="338">
        <v>0</v>
      </c>
      <c r="Q71" s="339"/>
      <c r="R71" s="338">
        <v>0</v>
      </c>
      <c r="S71" s="340"/>
      <c r="T71" s="339"/>
      <c r="U71" s="125">
        <v>0</v>
      </c>
      <c r="V71" s="125">
        <v>0</v>
      </c>
      <c r="W71" s="125">
        <v>0</v>
      </c>
      <c r="X71" s="125">
        <v>0</v>
      </c>
      <c r="Y71" s="125">
        <v>0</v>
      </c>
      <c r="Z71" s="125">
        <v>0</v>
      </c>
      <c r="AA71" s="125">
        <v>0</v>
      </c>
      <c r="AB71" s="125">
        <v>0</v>
      </c>
      <c r="AC71" s="125">
        <v>0</v>
      </c>
      <c r="AD71" s="125">
        <v>400211</v>
      </c>
      <c r="AE71" s="125">
        <v>400211</v>
      </c>
    </row>
    <row r="72" spans="1:31" x14ac:dyDescent="0.2">
      <c r="A72" s="345"/>
      <c r="B72" s="348"/>
      <c r="C72" s="315"/>
      <c r="D72" s="351"/>
      <c r="E72" s="7" t="s">
        <v>106</v>
      </c>
      <c r="F72" s="341" t="s">
        <v>297</v>
      </c>
      <c r="G72" s="340"/>
      <c r="H72" s="342"/>
      <c r="I72" s="343" t="s">
        <v>298</v>
      </c>
      <c r="J72" s="339"/>
      <c r="L72" s="125">
        <v>0</v>
      </c>
      <c r="M72" s="338">
        <v>0</v>
      </c>
      <c r="N72" s="339"/>
      <c r="O72" s="125">
        <v>0</v>
      </c>
      <c r="P72" s="338">
        <v>0</v>
      </c>
      <c r="Q72" s="339"/>
      <c r="R72" s="338">
        <v>0</v>
      </c>
      <c r="S72" s="340"/>
      <c r="T72" s="339"/>
      <c r="U72" s="125">
        <v>0</v>
      </c>
      <c r="V72" s="125">
        <v>0</v>
      </c>
      <c r="W72" s="125">
        <v>0</v>
      </c>
      <c r="X72" s="125">
        <v>0</v>
      </c>
      <c r="Y72" s="125">
        <v>0</v>
      </c>
      <c r="Z72" s="125">
        <v>0</v>
      </c>
      <c r="AA72" s="125">
        <v>0</v>
      </c>
      <c r="AB72" s="125">
        <v>0</v>
      </c>
      <c r="AC72" s="125">
        <v>0</v>
      </c>
      <c r="AD72" s="125">
        <v>82896</v>
      </c>
      <c r="AE72" s="125">
        <v>82896</v>
      </c>
    </row>
    <row r="73" spans="1:31" x14ac:dyDescent="0.2">
      <c r="A73" s="345"/>
      <c r="B73" s="348"/>
      <c r="C73" s="315"/>
      <c r="D73" s="351"/>
      <c r="E73" s="7" t="s">
        <v>106</v>
      </c>
      <c r="F73" s="341" t="s">
        <v>299</v>
      </c>
      <c r="G73" s="340"/>
      <c r="H73" s="342"/>
      <c r="I73" s="343" t="s">
        <v>300</v>
      </c>
      <c r="J73" s="339"/>
      <c r="L73" s="125">
        <v>0</v>
      </c>
      <c r="M73" s="338">
        <v>0</v>
      </c>
      <c r="N73" s="339"/>
      <c r="O73" s="125">
        <v>0</v>
      </c>
      <c r="P73" s="338">
        <v>0</v>
      </c>
      <c r="Q73" s="339"/>
      <c r="R73" s="338">
        <v>0</v>
      </c>
      <c r="S73" s="340"/>
      <c r="T73" s="339"/>
      <c r="U73" s="125">
        <v>0</v>
      </c>
      <c r="V73" s="125">
        <v>0</v>
      </c>
      <c r="W73" s="125">
        <v>0</v>
      </c>
      <c r="X73" s="125">
        <v>0</v>
      </c>
      <c r="Y73" s="125">
        <v>0</v>
      </c>
      <c r="Z73" s="125">
        <v>0</v>
      </c>
      <c r="AA73" s="125">
        <v>0</v>
      </c>
      <c r="AB73" s="125">
        <v>0</v>
      </c>
      <c r="AC73" s="125">
        <v>0</v>
      </c>
      <c r="AD73" s="125">
        <v>198305</v>
      </c>
      <c r="AE73" s="125">
        <v>198305</v>
      </c>
    </row>
    <row r="74" spans="1:31" x14ac:dyDescent="0.2">
      <c r="A74" s="346"/>
      <c r="B74" s="349"/>
      <c r="C74" s="352"/>
      <c r="D74" s="353"/>
      <c r="E74" s="354" t="s">
        <v>217</v>
      </c>
      <c r="F74" s="340"/>
      <c r="G74" s="340"/>
      <c r="H74" s="340"/>
      <c r="I74" s="340"/>
      <c r="J74" s="339"/>
      <c r="L74" s="126">
        <v>0</v>
      </c>
      <c r="M74" s="355">
        <v>0</v>
      </c>
      <c r="N74" s="339"/>
      <c r="O74" s="126">
        <v>0</v>
      </c>
      <c r="P74" s="355">
        <v>0</v>
      </c>
      <c r="Q74" s="339"/>
      <c r="R74" s="355">
        <v>0</v>
      </c>
      <c r="S74" s="340"/>
      <c r="T74" s="339"/>
      <c r="U74" s="126">
        <v>0</v>
      </c>
      <c r="V74" s="126">
        <v>0</v>
      </c>
      <c r="W74" s="126">
        <v>0</v>
      </c>
      <c r="X74" s="126">
        <v>0</v>
      </c>
      <c r="Y74" s="126">
        <v>0</v>
      </c>
      <c r="Z74" s="126">
        <v>0</v>
      </c>
      <c r="AA74" s="126">
        <v>0</v>
      </c>
      <c r="AB74" s="126">
        <v>0</v>
      </c>
      <c r="AC74" s="126">
        <v>0</v>
      </c>
      <c r="AD74" s="126">
        <v>13971653</v>
      </c>
      <c r="AE74" s="126">
        <v>13971653</v>
      </c>
    </row>
    <row r="75" spans="1:31" x14ac:dyDescent="0.2">
      <c r="A75" s="356" t="s">
        <v>97</v>
      </c>
      <c r="B75" s="340"/>
      <c r="C75" s="340"/>
      <c r="D75" s="340"/>
      <c r="E75" s="340"/>
      <c r="F75" s="340"/>
      <c r="G75" s="340"/>
      <c r="H75" s="340"/>
      <c r="I75" s="340"/>
      <c r="J75" s="339"/>
      <c r="L75" s="127">
        <v>7174568.3099999996</v>
      </c>
      <c r="M75" s="357">
        <v>2521349</v>
      </c>
      <c r="N75" s="339"/>
      <c r="O75" s="127">
        <v>40000</v>
      </c>
      <c r="P75" s="357">
        <v>319450</v>
      </c>
      <c r="Q75" s="339"/>
      <c r="R75" s="357">
        <v>1904371.2</v>
      </c>
      <c r="S75" s="340"/>
      <c r="T75" s="339"/>
      <c r="U75" s="127">
        <v>80000</v>
      </c>
      <c r="V75" s="127">
        <v>15000</v>
      </c>
      <c r="W75" s="127">
        <v>3920880</v>
      </c>
      <c r="X75" s="127">
        <v>6261000</v>
      </c>
      <c r="Y75" s="127">
        <v>259305</v>
      </c>
      <c r="Z75" s="127">
        <v>20000</v>
      </c>
      <c r="AA75" s="127">
        <v>650000</v>
      </c>
      <c r="AB75" s="127">
        <v>513000</v>
      </c>
      <c r="AC75" s="127">
        <v>20000</v>
      </c>
      <c r="AD75" s="127">
        <v>13971653</v>
      </c>
      <c r="AE75" s="127">
        <v>37670576.509999998</v>
      </c>
    </row>
    <row r="76" spans="1:31" ht="0" hidden="1" customHeight="1" x14ac:dyDescent="0.2"/>
  </sheetData>
  <mergeCells count="365">
    <mergeCell ref="A75:J75"/>
    <mergeCell ref="M75:N75"/>
    <mergeCell ref="P75:Q75"/>
    <mergeCell ref="R75:T75"/>
    <mergeCell ref="F73:H73"/>
    <mergeCell ref="I73:J73"/>
    <mergeCell ref="M73:N73"/>
    <mergeCell ref="P73:Q73"/>
    <mergeCell ref="R73:T73"/>
    <mergeCell ref="E74:J74"/>
    <mergeCell ref="M74:N74"/>
    <mergeCell ref="P74:Q74"/>
    <mergeCell ref="R74:T74"/>
    <mergeCell ref="A67:A74"/>
    <mergeCell ref="B67:B74"/>
    <mergeCell ref="C67:D74"/>
    <mergeCell ref="I71:J71"/>
    <mergeCell ref="M71:N71"/>
    <mergeCell ref="P71:Q71"/>
    <mergeCell ref="R71:T71"/>
    <mergeCell ref="F72:H72"/>
    <mergeCell ref="I72:J72"/>
    <mergeCell ref="M72:N72"/>
    <mergeCell ref="P72:Q72"/>
    <mergeCell ref="R72:T72"/>
    <mergeCell ref="F71:H71"/>
    <mergeCell ref="P66:Q66"/>
    <mergeCell ref="R66:T66"/>
    <mergeCell ref="P69:Q69"/>
    <mergeCell ref="R69:T69"/>
    <mergeCell ref="F70:H70"/>
    <mergeCell ref="I70:J70"/>
    <mergeCell ref="M70:N70"/>
    <mergeCell ref="P70:Q70"/>
    <mergeCell ref="R70:T70"/>
    <mergeCell ref="P67:Q67"/>
    <mergeCell ref="R67:T67"/>
    <mergeCell ref="F68:H68"/>
    <mergeCell ref="I68:J68"/>
    <mergeCell ref="M68:N68"/>
    <mergeCell ref="P68:Q68"/>
    <mergeCell ref="R68:T68"/>
    <mergeCell ref="F67:H67"/>
    <mergeCell ref="I67:J67"/>
    <mergeCell ref="M67:N67"/>
    <mergeCell ref="F69:H69"/>
    <mergeCell ref="I69:J69"/>
    <mergeCell ref="M69:N69"/>
    <mergeCell ref="P64:Q64"/>
    <mergeCell ref="R64:T64"/>
    <mergeCell ref="E62:J62"/>
    <mergeCell ref="M62:N62"/>
    <mergeCell ref="P62:Q62"/>
    <mergeCell ref="R62:T62"/>
    <mergeCell ref="F65:H65"/>
    <mergeCell ref="I65:J65"/>
    <mergeCell ref="M65:N65"/>
    <mergeCell ref="P65:Q65"/>
    <mergeCell ref="R65:T65"/>
    <mergeCell ref="P60:Q60"/>
    <mergeCell ref="R60:T60"/>
    <mergeCell ref="F61:H61"/>
    <mergeCell ref="I61:J61"/>
    <mergeCell ref="M61:N61"/>
    <mergeCell ref="P61:Q61"/>
    <mergeCell ref="R61:T61"/>
    <mergeCell ref="P63:Q63"/>
    <mergeCell ref="R63:T63"/>
    <mergeCell ref="A60:A62"/>
    <mergeCell ref="B60:B62"/>
    <mergeCell ref="C60:D62"/>
    <mergeCell ref="F60:H60"/>
    <mergeCell ref="I60:J60"/>
    <mergeCell ref="M60:N60"/>
    <mergeCell ref="A63:A66"/>
    <mergeCell ref="B63:B66"/>
    <mergeCell ref="C63:D66"/>
    <mergeCell ref="F63:H63"/>
    <mergeCell ref="I63:J63"/>
    <mergeCell ref="M63:N63"/>
    <mergeCell ref="F64:H64"/>
    <mergeCell ref="I64:J64"/>
    <mergeCell ref="M64:N64"/>
    <mergeCell ref="E66:J66"/>
    <mergeCell ref="M66:N66"/>
    <mergeCell ref="A58:A59"/>
    <mergeCell ref="B58:B59"/>
    <mergeCell ref="C58:D59"/>
    <mergeCell ref="F58:H58"/>
    <mergeCell ref="I58:J58"/>
    <mergeCell ref="M58:N58"/>
    <mergeCell ref="P58:Q58"/>
    <mergeCell ref="R58:T58"/>
    <mergeCell ref="E59:J59"/>
    <mergeCell ref="M59:N59"/>
    <mergeCell ref="P59:Q59"/>
    <mergeCell ref="R59:T59"/>
    <mergeCell ref="F56:H56"/>
    <mergeCell ref="I56:J56"/>
    <mergeCell ref="M56:N56"/>
    <mergeCell ref="P56:Q56"/>
    <mergeCell ref="R56:T56"/>
    <mergeCell ref="A55:A57"/>
    <mergeCell ref="B55:B57"/>
    <mergeCell ref="C55:D57"/>
    <mergeCell ref="F55:H55"/>
    <mergeCell ref="I55:J55"/>
    <mergeCell ref="M55:N55"/>
    <mergeCell ref="E57:J57"/>
    <mergeCell ref="M57:N57"/>
    <mergeCell ref="P57:Q57"/>
    <mergeCell ref="R57:T57"/>
    <mergeCell ref="R54:T54"/>
    <mergeCell ref="P51:Q51"/>
    <mergeCell ref="R51:T51"/>
    <mergeCell ref="F52:H52"/>
    <mergeCell ref="I52:J52"/>
    <mergeCell ref="M52:N52"/>
    <mergeCell ref="P52:Q52"/>
    <mergeCell ref="R52:T52"/>
    <mergeCell ref="P55:Q55"/>
    <mergeCell ref="R55:T55"/>
    <mergeCell ref="P49:Q49"/>
    <mergeCell ref="R49:T49"/>
    <mergeCell ref="F50:H50"/>
    <mergeCell ref="I50:J50"/>
    <mergeCell ref="M50:N50"/>
    <mergeCell ref="P50:Q50"/>
    <mergeCell ref="R50:T50"/>
    <mergeCell ref="A49:A54"/>
    <mergeCell ref="B49:B54"/>
    <mergeCell ref="C49:D54"/>
    <mergeCell ref="F49:H49"/>
    <mergeCell ref="I49:J49"/>
    <mergeCell ref="M49:N49"/>
    <mergeCell ref="F51:H51"/>
    <mergeCell ref="I51:J51"/>
    <mergeCell ref="M51:N51"/>
    <mergeCell ref="F53:H53"/>
    <mergeCell ref="I53:J53"/>
    <mergeCell ref="M53:N53"/>
    <mergeCell ref="P53:Q53"/>
    <mergeCell ref="R53:T53"/>
    <mergeCell ref="E54:J54"/>
    <mergeCell ref="M54:N54"/>
    <mergeCell ref="P54:Q54"/>
    <mergeCell ref="F47:H47"/>
    <mergeCell ref="I47:J47"/>
    <mergeCell ref="M47:N47"/>
    <mergeCell ref="P47:Q47"/>
    <mergeCell ref="R47:T47"/>
    <mergeCell ref="E48:J48"/>
    <mergeCell ref="M48:N48"/>
    <mergeCell ref="P48:Q48"/>
    <mergeCell ref="R48:T48"/>
    <mergeCell ref="F45:H45"/>
    <mergeCell ref="I45:J45"/>
    <mergeCell ref="M45:N45"/>
    <mergeCell ref="P45:Q45"/>
    <mergeCell ref="R45:T45"/>
    <mergeCell ref="F46:H46"/>
    <mergeCell ref="I46:J46"/>
    <mergeCell ref="M46:N46"/>
    <mergeCell ref="P46:Q46"/>
    <mergeCell ref="R46:T46"/>
    <mergeCell ref="F43:H43"/>
    <mergeCell ref="I43:J43"/>
    <mergeCell ref="M43:N43"/>
    <mergeCell ref="P43:Q43"/>
    <mergeCell ref="R43:T43"/>
    <mergeCell ref="F44:H44"/>
    <mergeCell ref="I44:J44"/>
    <mergeCell ref="M44:N44"/>
    <mergeCell ref="P44:Q44"/>
    <mergeCell ref="R44:T44"/>
    <mergeCell ref="F41:H41"/>
    <mergeCell ref="I41:J41"/>
    <mergeCell ref="M41:N41"/>
    <mergeCell ref="P41:Q41"/>
    <mergeCell ref="R41:T41"/>
    <mergeCell ref="F42:H42"/>
    <mergeCell ref="I42:J42"/>
    <mergeCell ref="M42:N42"/>
    <mergeCell ref="P42:Q42"/>
    <mergeCell ref="R42:T42"/>
    <mergeCell ref="R36:T36"/>
    <mergeCell ref="F39:H39"/>
    <mergeCell ref="I39:J39"/>
    <mergeCell ref="M39:N39"/>
    <mergeCell ref="P39:Q39"/>
    <mergeCell ref="R39:T39"/>
    <mergeCell ref="F40:H40"/>
    <mergeCell ref="I40:J40"/>
    <mergeCell ref="M40:N40"/>
    <mergeCell ref="P40:Q40"/>
    <mergeCell ref="R40:T40"/>
    <mergeCell ref="F33:H33"/>
    <mergeCell ref="I33:J33"/>
    <mergeCell ref="M33:N33"/>
    <mergeCell ref="P33:Q33"/>
    <mergeCell ref="R33:T33"/>
    <mergeCell ref="A37:A48"/>
    <mergeCell ref="B37:B48"/>
    <mergeCell ref="C37:D48"/>
    <mergeCell ref="F37:H37"/>
    <mergeCell ref="I37:J37"/>
    <mergeCell ref="M37:N37"/>
    <mergeCell ref="F34:H34"/>
    <mergeCell ref="I34:J34"/>
    <mergeCell ref="M34:N34"/>
    <mergeCell ref="P37:Q37"/>
    <mergeCell ref="R37:T37"/>
    <mergeCell ref="F38:H38"/>
    <mergeCell ref="I38:J38"/>
    <mergeCell ref="M38:N38"/>
    <mergeCell ref="P38:Q38"/>
    <mergeCell ref="R38:T38"/>
    <mergeCell ref="E36:J36"/>
    <mergeCell ref="M36:N36"/>
    <mergeCell ref="P36:Q36"/>
    <mergeCell ref="I29:J29"/>
    <mergeCell ref="M29:N29"/>
    <mergeCell ref="M31:N31"/>
    <mergeCell ref="P31:Q31"/>
    <mergeCell ref="R31:T31"/>
    <mergeCell ref="A32:A36"/>
    <mergeCell ref="B32:B36"/>
    <mergeCell ref="C32:D36"/>
    <mergeCell ref="F32:H32"/>
    <mergeCell ref="I32:J32"/>
    <mergeCell ref="M32:N32"/>
    <mergeCell ref="P32:Q32"/>
    <mergeCell ref="A27:A31"/>
    <mergeCell ref="B27:B31"/>
    <mergeCell ref="C27:D31"/>
    <mergeCell ref="E31:J31"/>
    <mergeCell ref="P34:Q34"/>
    <mergeCell ref="R34:T34"/>
    <mergeCell ref="F35:H35"/>
    <mergeCell ref="I35:J35"/>
    <mergeCell ref="M35:N35"/>
    <mergeCell ref="P35:Q35"/>
    <mergeCell ref="R35:T35"/>
    <mergeCell ref="R32:T32"/>
    <mergeCell ref="R23:T23"/>
    <mergeCell ref="F24:H24"/>
    <mergeCell ref="I24:J24"/>
    <mergeCell ref="M24:N24"/>
    <mergeCell ref="P24:Q24"/>
    <mergeCell ref="R24:T24"/>
    <mergeCell ref="P29:Q29"/>
    <mergeCell ref="R29:T29"/>
    <mergeCell ref="F30:H30"/>
    <mergeCell ref="I30:J30"/>
    <mergeCell ref="M30:N30"/>
    <mergeCell ref="P30:Q30"/>
    <mergeCell ref="R30:T30"/>
    <mergeCell ref="P27:Q27"/>
    <mergeCell ref="R27:T27"/>
    <mergeCell ref="F28:H28"/>
    <mergeCell ref="I28:J28"/>
    <mergeCell ref="M28:N28"/>
    <mergeCell ref="P28:Q28"/>
    <mergeCell ref="R28:T28"/>
    <mergeCell ref="F27:H27"/>
    <mergeCell ref="I27:J27"/>
    <mergeCell ref="M27:N27"/>
    <mergeCell ref="F29:H29"/>
    <mergeCell ref="F22:H22"/>
    <mergeCell ref="I22:J22"/>
    <mergeCell ref="M22:N22"/>
    <mergeCell ref="P22:Q22"/>
    <mergeCell ref="R22:T22"/>
    <mergeCell ref="A21:A26"/>
    <mergeCell ref="B21:B26"/>
    <mergeCell ref="C21:D26"/>
    <mergeCell ref="F21:H21"/>
    <mergeCell ref="I21:J21"/>
    <mergeCell ref="M21:N21"/>
    <mergeCell ref="F23:H23"/>
    <mergeCell ref="I23:J23"/>
    <mergeCell ref="M23:N23"/>
    <mergeCell ref="F25:H25"/>
    <mergeCell ref="I25:J25"/>
    <mergeCell ref="M25:N25"/>
    <mergeCell ref="P25:Q25"/>
    <mergeCell ref="R25:T25"/>
    <mergeCell ref="E26:J26"/>
    <mergeCell ref="M26:N26"/>
    <mergeCell ref="P26:Q26"/>
    <mergeCell ref="R26:T26"/>
    <mergeCell ref="P23:Q23"/>
    <mergeCell ref="R20:T20"/>
    <mergeCell ref="P17:Q17"/>
    <mergeCell ref="R17:T17"/>
    <mergeCell ref="F18:H18"/>
    <mergeCell ref="I18:J18"/>
    <mergeCell ref="M18:N18"/>
    <mergeCell ref="P18:Q18"/>
    <mergeCell ref="R18:T18"/>
    <mergeCell ref="P21:Q21"/>
    <mergeCell ref="R21:T21"/>
    <mergeCell ref="P15:Q15"/>
    <mergeCell ref="R15:T15"/>
    <mergeCell ref="F16:H16"/>
    <mergeCell ref="I16:J16"/>
    <mergeCell ref="M16:N16"/>
    <mergeCell ref="P16:Q16"/>
    <mergeCell ref="R16:T16"/>
    <mergeCell ref="A15:A20"/>
    <mergeCell ref="B15:B20"/>
    <mergeCell ref="C15:D20"/>
    <mergeCell ref="F15:H15"/>
    <mergeCell ref="I15:J15"/>
    <mergeCell ref="M15:N15"/>
    <mergeCell ref="F17:H17"/>
    <mergeCell ref="I17:J17"/>
    <mergeCell ref="M17:N17"/>
    <mergeCell ref="F19:H19"/>
    <mergeCell ref="I19:J19"/>
    <mergeCell ref="M19:N19"/>
    <mergeCell ref="P19:Q19"/>
    <mergeCell ref="R19:T19"/>
    <mergeCell ref="E20:J20"/>
    <mergeCell ref="M20:N20"/>
    <mergeCell ref="P20:Q20"/>
    <mergeCell ref="A12:C13"/>
    <mergeCell ref="M13:N13"/>
    <mergeCell ref="P13:Q13"/>
    <mergeCell ref="R13:T13"/>
    <mergeCell ref="R11:T12"/>
    <mergeCell ref="U11:U12"/>
    <mergeCell ref="V11:V12"/>
    <mergeCell ref="W11:W12"/>
    <mergeCell ref="X11:X12"/>
    <mergeCell ref="AE8:AE13"/>
    <mergeCell ref="L10:N10"/>
    <mergeCell ref="P10:T10"/>
    <mergeCell ref="W10:X10"/>
    <mergeCell ref="Z10:AB10"/>
    <mergeCell ref="L11:L12"/>
    <mergeCell ref="M11:N12"/>
    <mergeCell ref="O11:O12"/>
    <mergeCell ref="P11:Q12"/>
    <mergeCell ref="U8:U9"/>
    <mergeCell ref="V8:V9"/>
    <mergeCell ref="W8:X9"/>
    <mergeCell ref="Y8:Y9"/>
    <mergeCell ref="Z8:AB9"/>
    <mergeCell ref="AC8:AC9"/>
    <mergeCell ref="Z11:Z12"/>
    <mergeCell ref="AA11:AA12"/>
    <mergeCell ref="AB11:AB12"/>
    <mergeCell ref="AC11:AC12"/>
    <mergeCell ref="AD11:AD12"/>
    <mergeCell ref="Y11:Y12"/>
    <mergeCell ref="A1:F1"/>
    <mergeCell ref="Q1:R1"/>
    <mergeCell ref="A3:S3"/>
    <mergeCell ref="A4:S4"/>
    <mergeCell ref="A5:S5"/>
    <mergeCell ref="L8:N9"/>
    <mergeCell ref="O8:O9"/>
    <mergeCell ref="P8:T9"/>
    <mergeCell ref="AD8:AD9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tabSelected="1" workbookViewId="0">
      <selection activeCell="D21" sqref="D21"/>
    </sheetView>
  </sheetViews>
  <sheetFormatPr defaultRowHeight="14.25" x14ac:dyDescent="0.2"/>
  <cols>
    <col min="1" max="1" width="5.375" style="360" customWidth="1"/>
    <col min="2" max="2" width="19.625" style="360" customWidth="1"/>
    <col min="3" max="3" width="25" style="360" customWidth="1"/>
    <col min="4" max="4" width="6.625" style="360" customWidth="1"/>
    <col min="5" max="5" width="10.75" style="360" customWidth="1"/>
    <col min="6" max="6" width="6" style="360" customWidth="1"/>
    <col min="7" max="7" width="18.875" style="360" customWidth="1"/>
    <col min="8" max="8" width="0.25" style="360" customWidth="1"/>
    <col min="9" max="9" width="0.125" style="360" customWidth="1"/>
    <col min="10" max="16384" width="9" style="360"/>
  </cols>
  <sheetData>
    <row r="1" spans="1:8" ht="18" customHeight="1" x14ac:dyDescent="0.2">
      <c r="A1" s="358" t="s">
        <v>0</v>
      </c>
      <c r="B1" s="359"/>
      <c r="C1" s="359"/>
      <c r="D1" s="359"/>
      <c r="E1" s="359"/>
      <c r="F1" s="359"/>
      <c r="G1" s="359"/>
      <c r="H1" s="359"/>
    </row>
    <row r="2" spans="1:8" ht="18" customHeight="1" x14ac:dyDescent="0.2">
      <c r="A2" s="361" t="s">
        <v>301</v>
      </c>
      <c r="B2" s="359"/>
      <c r="C2" s="359"/>
      <c r="D2" s="359"/>
      <c r="E2" s="359"/>
      <c r="F2" s="359"/>
      <c r="G2" s="359"/>
      <c r="H2" s="359"/>
    </row>
    <row r="3" spans="1:8" ht="18" customHeight="1" x14ac:dyDescent="0.2">
      <c r="A3" s="362" t="s">
        <v>492</v>
      </c>
      <c r="B3" s="359"/>
      <c r="C3" s="359"/>
      <c r="D3" s="359"/>
      <c r="E3" s="359"/>
      <c r="F3" s="359"/>
      <c r="G3" s="359"/>
      <c r="H3" s="359"/>
    </row>
    <row r="4" spans="1:8" ht="0" hidden="1" customHeight="1" x14ac:dyDescent="0.2"/>
    <row r="5" spans="1:8" ht="2.65" customHeight="1" x14ac:dyDescent="0.2"/>
    <row r="6" spans="1:8" x14ac:dyDescent="0.2">
      <c r="A6" s="363" t="s">
        <v>4</v>
      </c>
      <c r="B6" s="364"/>
      <c r="C6" s="364"/>
      <c r="D6" s="364"/>
      <c r="E6" s="364"/>
      <c r="F6" s="365"/>
      <c r="G6" s="366" t="s">
        <v>101</v>
      </c>
    </row>
    <row r="7" spans="1:8" x14ac:dyDescent="0.2">
      <c r="A7" s="367" t="s">
        <v>486</v>
      </c>
      <c r="B7" s="364"/>
      <c r="C7" s="364"/>
      <c r="D7" s="364"/>
      <c r="E7" s="364"/>
      <c r="F7" s="365"/>
      <c r="G7" s="368">
        <v>1043123.86</v>
      </c>
    </row>
    <row r="8" spans="1:8" x14ac:dyDescent="0.2">
      <c r="A8" s="369" t="s">
        <v>302</v>
      </c>
      <c r="B8" s="370" t="s">
        <v>303</v>
      </c>
      <c r="C8" s="364"/>
      <c r="D8" s="365"/>
      <c r="E8" s="371">
        <v>114</v>
      </c>
      <c r="F8" s="365"/>
      <c r="G8" s="372" t="s">
        <v>106</v>
      </c>
    </row>
    <row r="9" spans="1:8" x14ac:dyDescent="0.2">
      <c r="A9" s="373" t="s">
        <v>106</v>
      </c>
      <c r="B9" s="370" t="s">
        <v>304</v>
      </c>
      <c r="C9" s="364"/>
      <c r="D9" s="365"/>
      <c r="E9" s="371">
        <v>0</v>
      </c>
      <c r="F9" s="365"/>
      <c r="G9" s="372" t="s">
        <v>106</v>
      </c>
    </row>
    <row r="10" spans="1:8" x14ac:dyDescent="0.2">
      <c r="A10" s="373" t="s">
        <v>106</v>
      </c>
      <c r="B10" s="370" t="s">
        <v>305</v>
      </c>
      <c r="C10" s="364"/>
      <c r="D10" s="365"/>
      <c r="E10" s="374"/>
      <c r="F10" s="365"/>
      <c r="G10" s="368">
        <v>114</v>
      </c>
    </row>
    <row r="11" spans="1:8" x14ac:dyDescent="0.2">
      <c r="A11" s="369" t="s">
        <v>306</v>
      </c>
      <c r="B11" s="370" t="s">
        <v>307</v>
      </c>
      <c r="C11" s="364"/>
      <c r="D11" s="365"/>
      <c r="E11" s="371">
        <v>0</v>
      </c>
      <c r="F11" s="365"/>
      <c r="G11" s="372" t="s">
        <v>106</v>
      </c>
    </row>
    <row r="12" spans="1:8" x14ac:dyDescent="0.2">
      <c r="A12" s="369" t="s">
        <v>106</v>
      </c>
      <c r="B12" s="370" t="s">
        <v>305</v>
      </c>
      <c r="C12" s="364"/>
      <c r="D12" s="365"/>
      <c r="E12" s="374"/>
      <c r="F12" s="365"/>
      <c r="G12" s="368">
        <v>0</v>
      </c>
    </row>
    <row r="13" spans="1:8" ht="15" thickBot="1" x14ac:dyDescent="0.25">
      <c r="A13" s="375" t="s">
        <v>308</v>
      </c>
      <c r="B13" s="376"/>
      <c r="C13" s="376"/>
      <c r="D13" s="376"/>
      <c r="E13" s="376"/>
      <c r="F13" s="377"/>
      <c r="G13" s="378">
        <v>1043237.86</v>
      </c>
    </row>
    <row r="14" spans="1:8" ht="18" customHeight="1" thickTop="1" x14ac:dyDescent="0.2"/>
  </sheetData>
  <mergeCells count="16">
    <mergeCell ref="B12:D12"/>
    <mergeCell ref="E12:F12"/>
    <mergeCell ref="A13:F13"/>
    <mergeCell ref="B9:D9"/>
    <mergeCell ref="E9:F9"/>
    <mergeCell ref="B10:D10"/>
    <mergeCell ref="E10:F10"/>
    <mergeCell ref="B11:D11"/>
    <mergeCell ref="E11:F11"/>
    <mergeCell ref="A1:H1"/>
    <mergeCell ref="A2:H2"/>
    <mergeCell ref="A3:H3"/>
    <mergeCell ref="A6:F6"/>
    <mergeCell ref="A7:F7"/>
    <mergeCell ref="B8:D8"/>
    <mergeCell ref="E8:F8"/>
  </mergeCells>
  <pageMargins left="0.25" right="0.17" top="0.86614173228346458" bottom="0.47244094488188981" header="0.86614173228346458" footer="0.4724409448818898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5</vt:i4>
      </vt:variant>
    </vt:vector>
  </HeadingPairs>
  <TitlesOfParts>
    <vt:vector size="14" baseType="lpstr">
      <vt:lpstr>งบรับ-จ่าย</vt:lpstr>
      <vt:lpstr>งบทดลอง</vt:lpstr>
      <vt:lpstr>หมายเหตุ 1</vt:lpstr>
      <vt:lpstr>หมายเหตุ 1 (2)</vt:lpstr>
      <vt:lpstr>หมายเหตุรายจ่ายค้างจ่าย</vt:lpstr>
      <vt:lpstr>กระทบยอดรายรับ</vt:lpstr>
      <vt:lpstr>กระทบงบประมาณคงเหลือ</vt:lpstr>
      <vt:lpstr>กระทบยอดคงเหลือ</vt:lpstr>
      <vt:lpstr>กระทบยอด ศศก.</vt:lpstr>
      <vt:lpstr>กระทบยอดคงเหลือ!Print_Titles</vt:lpstr>
      <vt:lpstr>กระทบยอดรายรับ!Print_Titles</vt:lpstr>
      <vt:lpstr>งบทดลอง!Print_Titles</vt:lpstr>
      <vt:lpstr>'งบรับ-จ่าย'!Print_Titles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2018-01-09T03:23:24Z</cp:lastPrinted>
  <dcterms:modified xsi:type="dcterms:W3CDTF">2018-01-09T03:24:34Z</dcterms:modified>
</cp:coreProperties>
</file>