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406" activeTab="1"/>
  </bookViews>
  <sheets>
    <sheet name="กันยายน" sheetId="1" r:id="rId1"/>
    <sheet name="Sheet2" sheetId="9" r:id="rId2"/>
  </sheets>
  <definedNames>
    <definedName name="_xlnm.Print_Area" localSheetId="0">กันยายน!$A$61:$I$87</definedName>
    <definedName name="_xlnm.Print_Titles" localSheetId="0">กันยายน!$4:$6</definedName>
  </definedNames>
  <calcPr calcId="152511"/>
</workbook>
</file>

<file path=xl/calcChain.xml><?xml version="1.0" encoding="utf-8"?>
<calcChain xmlns="http://schemas.openxmlformats.org/spreadsheetml/2006/main">
  <c r="D11" i="9" l="1"/>
  <c r="F86" i="1"/>
  <c r="G86" i="1" s="1"/>
  <c r="G85" i="1"/>
  <c r="F83" i="1"/>
  <c r="G83" i="1" s="1"/>
  <c r="G82" i="1"/>
  <c r="G12" i="9" l="1"/>
  <c r="E12" i="9"/>
  <c r="D12" i="9"/>
  <c r="F80" i="1" l="1"/>
  <c r="G80" i="1" s="1"/>
  <c r="G79" i="1"/>
  <c r="F77" i="1"/>
  <c r="G77" i="1" s="1"/>
  <c r="G76" i="1"/>
  <c r="F74" i="1"/>
  <c r="G74" i="1" s="1"/>
  <c r="G73" i="1"/>
  <c r="F71" i="1"/>
  <c r="G71" i="1" s="1"/>
  <c r="G70" i="1"/>
  <c r="F59" i="1"/>
  <c r="G59" i="1" s="1"/>
  <c r="G58" i="1"/>
  <c r="D58" i="1"/>
  <c r="F44" i="1"/>
  <c r="G44" i="1" s="1"/>
  <c r="G43" i="1"/>
  <c r="D43" i="1"/>
  <c r="D40" i="1"/>
  <c r="D37" i="1" l="1"/>
  <c r="F68" i="1" l="1"/>
  <c r="G68" i="1" s="1"/>
  <c r="G67" i="1"/>
  <c r="F65" i="1"/>
  <c r="G65" i="1" s="1"/>
  <c r="G64" i="1"/>
  <c r="F62" i="1"/>
  <c r="G62" i="1" s="1"/>
  <c r="G61" i="1"/>
  <c r="F56" i="1"/>
  <c r="G56" i="1" s="1"/>
  <c r="G55" i="1"/>
  <c r="D55" i="1"/>
  <c r="F53" i="1" l="1"/>
  <c r="G53" i="1" s="1"/>
  <c r="G52" i="1"/>
  <c r="D52" i="1"/>
  <c r="D34" i="1"/>
  <c r="F38" i="1"/>
  <c r="G38" i="1" s="1"/>
  <c r="G37" i="1"/>
  <c r="F35" i="1"/>
  <c r="G35" i="1" s="1"/>
  <c r="D31" i="1"/>
  <c r="F16" i="9"/>
  <c r="F11" i="9"/>
  <c r="F14" i="1"/>
  <c r="G14" i="1" s="1"/>
  <c r="F50" i="1"/>
  <c r="G50" i="1" s="1"/>
  <c r="G49" i="1"/>
  <c r="D49" i="1"/>
  <c r="F47" i="1"/>
  <c r="G47" i="1" s="1"/>
  <c r="G46" i="1"/>
  <c r="D46" i="1"/>
  <c r="F41" i="1"/>
  <c r="G41" i="1" s="1"/>
  <c r="G40" i="1"/>
  <c r="G34" i="1"/>
  <c r="E7" i="9"/>
  <c r="F7" i="9"/>
  <c r="E8" i="9"/>
  <c r="F8" i="9"/>
  <c r="E10" i="9"/>
  <c r="F10" i="9"/>
  <c r="E13" i="9"/>
  <c r="F13" i="9" s="1"/>
  <c r="E14" i="9"/>
  <c r="F14" i="9"/>
  <c r="D7" i="1"/>
  <c r="G7" i="1"/>
  <c r="F8" i="1"/>
  <c r="G8" i="1" s="1"/>
  <c r="D10" i="1"/>
  <c r="G10" i="1"/>
  <c r="F11" i="1"/>
  <c r="G11" i="1" s="1"/>
  <c r="D13" i="1"/>
  <c r="G13" i="1"/>
  <c r="D16" i="1"/>
  <c r="G16" i="1"/>
  <c r="F17" i="1"/>
  <c r="G17" i="1" s="1"/>
  <c r="D19" i="1"/>
  <c r="G19" i="1"/>
  <c r="F20" i="1"/>
  <c r="G20" i="1" s="1"/>
  <c r="D22" i="1"/>
  <c r="G22" i="1"/>
  <c r="F23" i="1"/>
  <c r="G23" i="1" s="1"/>
  <c r="D25" i="1"/>
  <c r="G25" i="1"/>
  <c r="F26" i="1"/>
  <c r="G26" i="1" s="1"/>
  <c r="D28" i="1"/>
  <c r="G28" i="1"/>
  <c r="F29" i="1"/>
  <c r="G29" i="1" s="1"/>
  <c r="G31" i="1"/>
  <c r="F32" i="1"/>
  <c r="G32" i="1" s="1"/>
  <c r="F12" i="9" l="1"/>
  <c r="E11" i="9"/>
</calcChain>
</file>

<file path=xl/sharedStrings.xml><?xml version="1.0" encoding="utf-8"?>
<sst xmlns="http://schemas.openxmlformats.org/spreadsheetml/2006/main" count="312" uniqueCount="146">
  <si>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</si>
  <si>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</si>
  <si>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</si>
  <si>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</si>
  <si>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</si>
  <si>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</si>
  <si>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</si>
  <si>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</si>
  <si>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</si>
  <si>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</si>
  <si>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</si>
  <si>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</si>
  <si>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</si>
  <si>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</si>
  <si>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</si>
  <si>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</si>
  <si>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</si>
  <si>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</si>
  <si>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</si>
  <si>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</si>
  <si>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</si>
  <si>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</si>
  <si>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</si>
  <si>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</si>
  <si>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</si>
  <si>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</si>
  <si>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</si>
  <si>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</si>
  <si>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</si>
  <si>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</si>
  <si>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</si>
  <si>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</si>
  <si>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</si>
  <si>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</si>
  <si>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</si>
  <si>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</si>
  <si>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</si>
  <si>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</si>
  <si>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</si>
  <si>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</si>
  <si>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</si>
  <si>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</si>
  <si>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</si>
  <si>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</si>
  <si>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</si>
  <si>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</si>
  <si>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</si>
  <si>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สิชล ก๊อปปี้</t>
  </si>
  <si>
    <t>บริษัท ชลนครวิศวกรรม จำกัด</t>
  </si>
  <si>
    <t>สรุปผลการดำเนินการจัดซื้อจัดจ้างในรอบเดือนกันยายน 2561</t>
  </si>
  <si>
    <t>วันที่  4  เดือน ตุลาคม พ.ศ. 2561</t>
  </si>
  <si>
    <t>จัดซื้อวัสดุอุปกรณ์โครงการจัดทำฝายตามโครงการ</t>
  </si>
  <si>
    <t>อันเนื่องมาจากพระราชดำริก่อสร้างฝายต้นน้ำลำ</t>
  </si>
  <si>
    <t>ธาร แบบผสมผสาน คลองไสสับ ม.3</t>
  </si>
  <si>
    <t>นายนัฐกร  ดำเพ็ง</t>
  </si>
  <si>
    <t xml:space="preserve">ใบสั่งซื้อ เลขที่ CNTR-0212/61  </t>
  </si>
  <si>
    <t>ลว. 13 ก.ย. 61</t>
  </si>
  <si>
    <t xml:space="preserve">ก่อสร้างฝายต้นน้ำลำธาร แบบผสมผสาน </t>
  </si>
  <si>
    <t xml:space="preserve">ใบสั่งซื้อ เลขที่ CNTR-0215/61  </t>
  </si>
  <si>
    <t>จัดซื้อวัสดุคอมพิวเตอร์ (หมึกพิมพ์) สำนักงานปลัด</t>
  </si>
  <si>
    <t>ร้านสิชลคอมพิวเตอร์ แอ่น เซอร์วิส</t>
  </si>
  <si>
    <t xml:space="preserve">ใบสั่งซื้อ เลขที่ CNTR-0218/61  </t>
  </si>
  <si>
    <t>ลว. 19 ก.ย. 61</t>
  </si>
  <si>
    <t>จัดซื้อวัสดุคอมพิวเตอร์ (หมึกพิมพ์) กองคลัง</t>
  </si>
  <si>
    <t xml:space="preserve">ใบสั่งซื้อ เลขที่ CNTR-0220/61  </t>
  </si>
  <si>
    <t xml:space="preserve">จัดซื้อวัสดุสำนักงาน กองช่าง จำนวน 8 รายการ </t>
  </si>
  <si>
    <t xml:space="preserve">ใบสั่งซื้อ  เลขที่ CNTR-0225/61  </t>
  </si>
  <si>
    <t>ลว. 21 ก.ย. 61</t>
  </si>
  <si>
    <t>จัดซื้อวัสดุงานบ้านงานครัว จำนวน 4 รายการ</t>
  </si>
  <si>
    <t xml:space="preserve">ใบสั่งซื้อ  เลขที่ CNTR-0226/61  </t>
  </si>
  <si>
    <t xml:space="preserve">จัดซื้อวัสดุสำนักงาน  สำนักงานปลัด </t>
  </si>
  <si>
    <t>จำนวน 31 รายการ</t>
  </si>
  <si>
    <t>ร้านปรีดาค้าวัสดุ</t>
  </si>
  <si>
    <t>ใบสั่งซื้อ เลขที่ CNTR-0227/61</t>
  </si>
  <si>
    <t>ใบสั่งซื้อ เลขที่ CNTR-0228/61</t>
  </si>
  <si>
    <t>จัดซื้อวัสดุสำนักงาน กองคลัง จำนวน 25 รายการ</t>
  </si>
  <si>
    <t>จ้างซ่อมแซมรถตักหน้า-ขุดหลัง ซ่อมไดร์ชาจท์</t>
  </si>
  <si>
    <t>พรจักรไดนาโม</t>
  </si>
  <si>
    <t>ใบสั่งจ้าง เลขที่ CNTR-0195/61</t>
  </si>
  <si>
    <t>อนันชัยสิชลกลการ</t>
  </si>
  <si>
    <t>ใบสั่งจ้าง เลขที่ CNTR-0196/61</t>
  </si>
  <si>
    <t>ลว.11 ก.ย. 61</t>
  </si>
  <si>
    <t>จ้างซ่อมแซมรถตักหน้า-ขุดหลัง เปลี่ยนสาย</t>
  </si>
  <si>
    <t>ไฮดรอลิค</t>
  </si>
  <si>
    <t>จ้างทำเอกสารการฝึกอบรมโครงการเพิ่ม</t>
  </si>
  <si>
    <t>ประสิทธิภาพบุคลากรของ อบต.</t>
  </si>
  <si>
    <t>ใบสั่งจ้าง เลขที่ CNTR-0197/61</t>
  </si>
  <si>
    <t>จ้างทำป้ายไวนิลประชาสัมพันธ์โครงการเพิ่ม</t>
  </si>
  <si>
    <t>สุดภธร ไวนิล แอนด์ สติกเกอร์</t>
  </si>
  <si>
    <t>ใบสั่งจ้าง เลขที่ CNTR-0198/61</t>
  </si>
  <si>
    <t>จ้างเหมาทำป้ายไวนิลโครงการก่อสร้างฝายต้นน้ำ</t>
  </si>
  <si>
    <t>ใบสั่งจ้าง เลขที่ CNTR-0205/61</t>
  </si>
  <si>
    <t>ลว. 12 ก.ย. 61</t>
  </si>
  <si>
    <t>ดำริก่อสร้างฝายต้นน้ำลำธารแบบผสมผสาน</t>
  </si>
  <si>
    <t>นายภาณุพงศ์ ใจห้าว</t>
  </si>
  <si>
    <t>ใบสั่งจ้าง เลขที่ CNTR-0206/61</t>
  </si>
  <si>
    <t>ลว.12  ก.ย. 61</t>
  </si>
  <si>
    <t>จ้างเหมาทำป้ายไวนิลโครงการอันเนื่องมาจากพระราช</t>
  </si>
  <si>
    <t>ใบสั่งจ้าง เลขที่ CNTR-0207/61</t>
  </si>
  <si>
    <t>จ้างซ่อมแซมครุภัณฑ์คอมพิวเตอร์และอุปกรณ์</t>
  </si>
  <si>
    <t>ร้านสืชลคอมพิวเตอร์ แอ่น เซอร์วิส</t>
  </si>
  <si>
    <t>ใบสั่งจ้าง เลขที่ CNTR-0211/61</t>
  </si>
  <si>
    <t>ลว.12 ก.ย. 61</t>
  </si>
  <si>
    <t xml:space="preserve">จ้างก่อสร้างถนน คสล.สายนาหัน-ชายเขาพรง ม.3 </t>
  </si>
  <si>
    <t>จิตติภัณฑ์ก่อสร้าง</t>
  </si>
  <si>
    <t>สัญญาจ้าง เลขที่ CNTR-0213/61</t>
  </si>
  <si>
    <t>ลว.13  ก.ย. 61</t>
  </si>
  <si>
    <t xml:space="preserve">จ้างก่อสร้างถนน คสล.สายพังมัด ม.5 </t>
  </si>
  <si>
    <t>สัญญาจ้าง เลขที่ CNTR-0214/61</t>
  </si>
  <si>
    <t xml:space="preserve">จ้างก่อสร้างถนน คสล.สายชายเขาพรง-วัดเบิก ม.4 </t>
  </si>
  <si>
    <t>สัญญาจ้าง เลขที่ CNTR-0216/61</t>
  </si>
  <si>
    <t>ลว.14  ก.ย. 61</t>
  </si>
  <si>
    <t>ลำธารแบบผสมผสาน</t>
  </si>
  <si>
    <t>จ้างเหมาทำอาหารกล่องโครงการก่อสร้างฝายต้นน้ำ</t>
  </si>
  <si>
    <t>ใบสั่งจ้าง เลขที่ CNTR-0200/61</t>
  </si>
  <si>
    <t>จ้างเหมาบริการถ่ายเอกสาร,เย็บเข้าเล่ม,ส่งแฟ๊กซ์</t>
  </si>
  <si>
    <t>ใบสั่งจ้าง เลขที่ CNTR-0229/61</t>
  </si>
  <si>
    <t>ลว.25 ก.ย. 61</t>
  </si>
  <si>
    <t xml:space="preserve">จ้างก่อสร้างถนน คสล.สายนางตุ้ย-ศูนย์สาธิต ม.6 </t>
  </si>
  <si>
    <t>สัญญาจ้าง เลขที่ CNTR-0217/61</t>
  </si>
  <si>
    <t>จ้างก่อสร้างถนน คสล.สายแยกบ้านนายสบาย-รร.บ้าน</t>
  </si>
  <si>
    <t xml:space="preserve">น้ำขาว ม.2 </t>
  </si>
  <si>
    <t>สัญญาจ้าง เลขที่ CNTR-0219/61</t>
  </si>
  <si>
    <t>ลว.19  ก.ย. 61</t>
  </si>
  <si>
    <t>จ้างก่อสร้างถนน คสล.สายแยกราษฎร์อุทิศ-สระเคียน</t>
  </si>
  <si>
    <t xml:space="preserve"> ม.7 </t>
  </si>
  <si>
    <t>สัญญาจ้าง เลขที่ CNTR-0222/61</t>
  </si>
  <si>
    <t>ลว.20 ก.ย. 61</t>
  </si>
  <si>
    <t>จ้างก่อสร้างถนน คสล.สายหมอวี-ม่วงข้าวแพง ม.6</t>
  </si>
  <si>
    <t>สัญญาจ้าง เลขที่ CNTR-0223/61</t>
  </si>
  <si>
    <t>ณ บริเวณคลองเดือนฉาย และ เขาปริง ม.10</t>
  </si>
  <si>
    <t>จ้างเหมาทำอาหารกล่องโครงการอันเนื่องมาจากพระ</t>
  </si>
  <si>
    <t>ราชดำริก่อสร้างฝายต้นน้ำลำธารแบบผสมผสาน</t>
  </si>
  <si>
    <t>17</t>
  </si>
  <si>
    <t>ประจำเดือนกันยายน  2561</t>
  </si>
  <si>
    <t>ได้นำข้อมูลเกี่ยวกับการจัดซื้อจัดจ้างตามแบบ  สขร.๑   ( ประจำเดือนกันยายน 2561)</t>
  </si>
  <si>
    <t xml:space="preserve">                    เผยแพร่  เมื่อวันที่ 4 ตุลาคม 2561  โดยวิธีปิดประกาศ  และที่เว็บไซต์ www.chalong.go.th</t>
  </si>
  <si>
    <t>จัดซื้อน้ำดื่มและน้ำแข็งหลอดสำหรับโครงการอัน</t>
  </si>
  <si>
    <t>เนื่องมาจากพระราชดำริก่อสร้างฝายต้นน้ำลำธาร</t>
  </si>
  <si>
    <t>แบบผสมผสาน</t>
  </si>
  <si>
    <t>ร้านบุญรับบริการ</t>
  </si>
  <si>
    <t>ใบสั่งซื้อเลขที่ เลขที่ CNTR-0209/61</t>
  </si>
  <si>
    <t>จัดซื้อน้ำดื่มและน้ำแข็งหลอดสำหรับโครงการก่อ</t>
  </si>
  <si>
    <t>สร้างฝายต้นน้ำลำธารแบบผสมผสาน</t>
  </si>
  <si>
    <t>ใบสั่งซื้อเลขที่ เลขที่ CNTR-0210/61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</si>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</sst>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#,##0_);[Red]\(\-#,##0\)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9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0" fontId="10" fillId="0" borderId="7" xfId="0" applyFont="1" applyBorder="1" applyAlignment="1">
      <alignment horizontal="left"/>
    </xf>
    <xf numFmtId="188" fontId="4" fillId="0" borderId="8" xfId="0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7" fillId="0" borderId="11" xfId="0" applyNumberFormat="1" applyFont="1" applyFill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zoomScale="80" zoomScaleNormal="80" zoomScaleSheetLayoutView="100" workbookViewId="0">
      <pane xSplit="2" ySplit="6" topLeftCell="C30" activePane="bottomRight" state="frozen"/>
      <selection pane="topRight" activeCell="C1" sqref="C1"/>
      <selection pane="bottomLeft" activeCell="A7" sqref="A7"/>
      <selection pane="bottomRight" activeCell="G84" sqref="G84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" style="1" customWidth="1"/>
    <col min="9" max="9" width="27.42578125" style="1" bestFit="1" customWidth="1"/>
    <col min="10" max="16384" width="9.140625" style="1"/>
  </cols>
  <sheetData>
    <row r="1" spans="1:9" x14ac:dyDescent="0.35">
      <c r="A1" s="107" t="s">
        <v>49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35">
      <c r="A2" s="107" t="s">
        <v>16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35">
      <c r="A3" s="109" t="s">
        <v>50</v>
      </c>
      <c r="B3" s="109"/>
      <c r="C3" s="109"/>
      <c r="D3" s="109"/>
      <c r="E3" s="109"/>
      <c r="F3" s="109"/>
      <c r="G3" s="109"/>
      <c r="H3" s="109"/>
      <c r="I3" s="109"/>
    </row>
    <row r="4" spans="1:9" s="4" customFormat="1" ht="19.5" x14ac:dyDescent="0.3">
      <c r="A4" s="60" t="s">
        <v>0</v>
      </c>
      <c r="B4" s="105" t="s">
        <v>22</v>
      </c>
      <c r="C4" s="101" t="s">
        <v>33</v>
      </c>
      <c r="D4" s="105" t="s">
        <v>23</v>
      </c>
      <c r="E4" s="103" t="s">
        <v>24</v>
      </c>
      <c r="F4" s="2" t="s">
        <v>25</v>
      </c>
      <c r="G4" s="3" t="s">
        <v>27</v>
      </c>
      <c r="H4" s="105" t="s">
        <v>29</v>
      </c>
      <c r="I4" s="93" t="s">
        <v>30</v>
      </c>
    </row>
    <row r="5" spans="1:9" s="4" customFormat="1" ht="19.5" x14ac:dyDescent="0.3">
      <c r="A5" s="61" t="s">
        <v>1</v>
      </c>
      <c r="B5" s="108"/>
      <c r="C5" s="102"/>
      <c r="D5" s="108"/>
      <c r="E5" s="104"/>
      <c r="F5" s="5" t="s">
        <v>26</v>
      </c>
      <c r="G5" s="6" t="s">
        <v>28</v>
      </c>
      <c r="H5" s="106"/>
      <c r="I5" s="94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6" t="s">
        <v>51</v>
      </c>
      <c r="C7" s="71">
        <v>5440</v>
      </c>
      <c r="D7" s="72">
        <f>+C7</f>
        <v>5440</v>
      </c>
      <c r="E7" s="13" t="s">
        <v>35</v>
      </c>
      <c r="F7" s="95" t="s">
        <v>54</v>
      </c>
      <c r="G7" s="96" t="str">
        <f>+F7</f>
        <v>นายนัฐกร  ดำเพ็ง</v>
      </c>
      <c r="H7" s="14" t="s">
        <v>2</v>
      </c>
      <c r="I7" s="14" t="s">
        <v>55</v>
      </c>
    </row>
    <row r="8" spans="1:9" s="15" customFormat="1" ht="18.75" x14ac:dyDescent="0.3">
      <c r="A8" s="64"/>
      <c r="B8" s="17" t="s">
        <v>52</v>
      </c>
      <c r="C8" s="73"/>
      <c r="D8" s="74"/>
      <c r="E8" s="16"/>
      <c r="F8" s="19">
        <f>+C7</f>
        <v>5440</v>
      </c>
      <c r="G8" s="19">
        <f>+F8</f>
        <v>5440</v>
      </c>
      <c r="H8" s="20" t="s">
        <v>14</v>
      </c>
      <c r="I8" s="20" t="s">
        <v>56</v>
      </c>
    </row>
    <row r="9" spans="1:9" s="15" customFormat="1" ht="18.75" x14ac:dyDescent="0.3">
      <c r="A9" s="65"/>
      <c r="B9" s="26" t="s">
        <v>53</v>
      </c>
      <c r="C9" s="75"/>
      <c r="D9" s="65"/>
      <c r="E9" s="21"/>
      <c r="F9" s="27"/>
      <c r="G9" s="21"/>
      <c r="H9" s="20" t="s">
        <v>15</v>
      </c>
      <c r="I9" s="28"/>
    </row>
    <row r="10" spans="1:9" s="82" customFormat="1" ht="18.75" x14ac:dyDescent="0.3">
      <c r="A10" s="32">
        <v>2</v>
      </c>
      <c r="B10" s="76" t="s">
        <v>51</v>
      </c>
      <c r="C10" s="71">
        <v>5440</v>
      </c>
      <c r="D10" s="72">
        <f>+C10</f>
        <v>5440</v>
      </c>
      <c r="E10" s="32" t="s">
        <v>35</v>
      </c>
      <c r="F10" s="97" t="s">
        <v>54</v>
      </c>
      <c r="G10" s="59" t="str">
        <f>+F10</f>
        <v>นายนัฐกร  ดำเพ็ง</v>
      </c>
      <c r="H10" s="81" t="s">
        <v>2</v>
      </c>
      <c r="I10" s="81" t="s">
        <v>58</v>
      </c>
    </row>
    <row r="11" spans="1:9" s="82" customFormat="1" ht="18.75" x14ac:dyDescent="0.3">
      <c r="A11" s="66"/>
      <c r="B11" s="17" t="s">
        <v>57</v>
      </c>
      <c r="C11" s="73"/>
      <c r="D11" s="74"/>
      <c r="E11" s="64"/>
      <c r="F11" s="51">
        <f>+C10</f>
        <v>5440</v>
      </c>
      <c r="G11" s="51">
        <f>+F11</f>
        <v>5440</v>
      </c>
      <c r="H11" s="83" t="s">
        <v>14</v>
      </c>
      <c r="I11" s="83" t="s">
        <v>56</v>
      </c>
    </row>
    <row r="12" spans="1:9" s="82" customFormat="1" ht="18.75" x14ac:dyDescent="0.3">
      <c r="A12" s="65"/>
      <c r="B12" s="26" t="s">
        <v>130</v>
      </c>
      <c r="C12" s="75"/>
      <c r="D12" s="65"/>
      <c r="E12" s="65"/>
      <c r="F12" s="84"/>
      <c r="G12" s="65"/>
      <c r="H12" s="85" t="s">
        <v>15</v>
      </c>
      <c r="I12" s="86"/>
    </row>
    <row r="13" spans="1:9" s="15" customFormat="1" ht="18.75" x14ac:dyDescent="0.3">
      <c r="A13" s="32">
        <v>3</v>
      </c>
      <c r="B13" s="76" t="s">
        <v>59</v>
      </c>
      <c r="C13" s="71">
        <v>46240</v>
      </c>
      <c r="D13" s="72">
        <f>+C13</f>
        <v>46240</v>
      </c>
      <c r="E13" s="13" t="s">
        <v>35</v>
      </c>
      <c r="F13" s="99" t="s">
        <v>60</v>
      </c>
      <c r="G13" s="98" t="str">
        <f>+F13</f>
        <v>ร้านสิชลคอมพิวเตอร์ แอ่น เซอร์วิส</v>
      </c>
      <c r="H13" s="14" t="s">
        <v>2</v>
      </c>
      <c r="I13" s="14" t="s">
        <v>61</v>
      </c>
    </row>
    <row r="14" spans="1:9" s="15" customFormat="1" ht="18.75" x14ac:dyDescent="0.3">
      <c r="A14" s="66"/>
      <c r="B14" s="17"/>
      <c r="C14" s="18"/>
      <c r="D14" s="25"/>
      <c r="E14" s="16"/>
      <c r="F14" s="51">
        <f>+C13</f>
        <v>46240</v>
      </c>
      <c r="G14" s="51">
        <f>+F14</f>
        <v>46240</v>
      </c>
      <c r="H14" s="20" t="s">
        <v>14</v>
      </c>
      <c r="I14" s="20" t="s">
        <v>62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6" t="s">
        <v>63</v>
      </c>
      <c r="C16" s="71">
        <v>70539</v>
      </c>
      <c r="D16" s="72">
        <f>+C16</f>
        <v>70539</v>
      </c>
      <c r="E16" s="13" t="s">
        <v>35</v>
      </c>
      <c r="F16" s="99" t="s">
        <v>60</v>
      </c>
      <c r="G16" s="98" t="str">
        <f>+F16</f>
        <v>ร้านสิชลคอมพิวเตอร์ แอ่น เซอร์วิส</v>
      </c>
      <c r="H16" s="14" t="s">
        <v>2</v>
      </c>
      <c r="I16" s="14" t="s">
        <v>64</v>
      </c>
    </row>
    <row r="17" spans="1:9" s="15" customFormat="1" ht="18.75" x14ac:dyDescent="0.3">
      <c r="A17" s="66"/>
      <c r="B17" s="17"/>
      <c r="C17" s="18"/>
      <c r="D17" s="25"/>
      <c r="E17" s="16"/>
      <c r="F17" s="51">
        <f>+C16</f>
        <v>70539</v>
      </c>
      <c r="G17" s="51">
        <f>+F17</f>
        <v>70539</v>
      </c>
      <c r="H17" s="20" t="s">
        <v>14</v>
      </c>
      <c r="I17" s="20" t="s">
        <v>62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65</v>
      </c>
      <c r="C19" s="29">
        <v>1980</v>
      </c>
      <c r="D19" s="24">
        <f>+C19</f>
        <v>1980</v>
      </c>
      <c r="E19" s="13" t="s">
        <v>35</v>
      </c>
      <c r="F19" s="96" t="s">
        <v>72</v>
      </c>
      <c r="G19" s="96" t="str">
        <f>+F19</f>
        <v>ร้านปรีดาค้าวัสดุ</v>
      </c>
      <c r="H19" s="14" t="s">
        <v>2</v>
      </c>
      <c r="I19" s="14" t="s">
        <v>66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+C19</f>
        <v>1980</v>
      </c>
      <c r="G20" s="19">
        <f>+F20</f>
        <v>1980</v>
      </c>
      <c r="H20" s="20" t="s">
        <v>14</v>
      </c>
      <c r="I20" s="20" t="s">
        <v>67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68</v>
      </c>
      <c r="C22" s="29">
        <v>3550</v>
      </c>
      <c r="D22" s="24">
        <f>+C22</f>
        <v>3550</v>
      </c>
      <c r="E22" s="13" t="s">
        <v>35</v>
      </c>
      <c r="F22" s="96" t="s">
        <v>72</v>
      </c>
      <c r="G22" s="96" t="str">
        <f>+F22</f>
        <v>ร้านปรีดาค้าวัสดุ</v>
      </c>
      <c r="H22" s="14" t="s">
        <v>2</v>
      </c>
      <c r="I22" s="14" t="s">
        <v>69</v>
      </c>
    </row>
    <row r="23" spans="1:9" s="15" customFormat="1" ht="18.75" x14ac:dyDescent="0.3">
      <c r="A23" s="64"/>
      <c r="B23" s="17"/>
      <c r="C23" s="18"/>
      <c r="D23" s="25"/>
      <c r="E23" s="16"/>
      <c r="F23" s="19">
        <f>+C22</f>
        <v>3550</v>
      </c>
      <c r="G23" s="19">
        <f>+F23</f>
        <v>3550</v>
      </c>
      <c r="H23" s="20" t="s">
        <v>14</v>
      </c>
      <c r="I23" s="20" t="s">
        <v>67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70</v>
      </c>
      <c r="C25" s="29">
        <v>23655</v>
      </c>
      <c r="D25" s="24">
        <f>+C25</f>
        <v>23655</v>
      </c>
      <c r="E25" s="13" t="s">
        <v>35</v>
      </c>
      <c r="F25" s="96" t="s">
        <v>72</v>
      </c>
      <c r="G25" s="96" t="str">
        <f>+F25</f>
        <v>ร้านปรีดาค้าวัสดุ</v>
      </c>
      <c r="H25" s="14" t="s">
        <v>2</v>
      </c>
      <c r="I25" s="14" t="s">
        <v>73</v>
      </c>
    </row>
    <row r="26" spans="1:9" s="15" customFormat="1" ht="18.75" x14ac:dyDescent="0.3">
      <c r="A26" s="64"/>
      <c r="B26" s="17" t="s">
        <v>71</v>
      </c>
      <c r="C26" s="18"/>
      <c r="D26" s="25"/>
      <c r="E26" s="16"/>
      <c r="F26" s="19">
        <f>+C25</f>
        <v>23655</v>
      </c>
      <c r="G26" s="19">
        <f>+F26</f>
        <v>23655</v>
      </c>
      <c r="H26" s="20" t="s">
        <v>14</v>
      </c>
      <c r="I26" s="20" t="s">
        <v>67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75</v>
      </c>
      <c r="C28" s="29">
        <v>22865</v>
      </c>
      <c r="D28" s="24">
        <f>+C28</f>
        <v>22865</v>
      </c>
      <c r="E28" s="13" t="s">
        <v>35</v>
      </c>
      <c r="F28" s="96" t="s">
        <v>72</v>
      </c>
      <c r="G28" s="96" t="str">
        <f>+F28</f>
        <v>ร้านปรีดาค้าวัสดุ</v>
      </c>
      <c r="H28" s="14" t="s">
        <v>2</v>
      </c>
      <c r="I28" s="14" t="s">
        <v>74</v>
      </c>
    </row>
    <row r="29" spans="1:9" s="15" customFormat="1" ht="18.75" x14ac:dyDescent="0.3">
      <c r="A29" s="64"/>
      <c r="B29" s="92"/>
      <c r="C29" s="18"/>
      <c r="D29" s="25"/>
      <c r="E29" s="16"/>
      <c r="F29" s="19">
        <f>+C28</f>
        <v>22865</v>
      </c>
      <c r="G29" s="19">
        <f>+F29</f>
        <v>22865</v>
      </c>
      <c r="H29" s="20" t="s">
        <v>14</v>
      </c>
      <c r="I29" s="20" t="s">
        <v>67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s="15" customFormat="1" ht="18.75" x14ac:dyDescent="0.3">
      <c r="A31" s="32">
        <v>9</v>
      </c>
      <c r="B31" s="12" t="s">
        <v>76</v>
      </c>
      <c r="C31" s="29">
        <v>2380</v>
      </c>
      <c r="D31" s="24">
        <f>+C31</f>
        <v>2380</v>
      </c>
      <c r="E31" s="13" t="s">
        <v>35</v>
      </c>
      <c r="F31" s="96" t="s">
        <v>77</v>
      </c>
      <c r="G31" s="96" t="str">
        <f>+F31</f>
        <v>พรจักรไดนาโม</v>
      </c>
      <c r="H31" s="14" t="s">
        <v>2</v>
      </c>
      <c r="I31" s="14" t="s">
        <v>78</v>
      </c>
    </row>
    <row r="32" spans="1:9" s="15" customFormat="1" ht="18.75" x14ac:dyDescent="0.3">
      <c r="A32" s="64"/>
      <c r="B32" s="17"/>
      <c r="C32" s="18"/>
      <c r="D32" s="25"/>
      <c r="E32" s="16"/>
      <c r="F32" s="19">
        <f>+C31</f>
        <v>2380</v>
      </c>
      <c r="G32" s="19">
        <f>+F32</f>
        <v>2380</v>
      </c>
      <c r="H32" s="20" t="s">
        <v>14</v>
      </c>
      <c r="I32" s="20" t="s">
        <v>81</v>
      </c>
    </row>
    <row r="33" spans="1:9" s="15" customFormat="1" ht="18.75" x14ac:dyDescent="0.3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82</v>
      </c>
      <c r="C34" s="29">
        <v>13360</v>
      </c>
      <c r="D34" s="24">
        <f>+C34</f>
        <v>13360</v>
      </c>
      <c r="E34" s="13" t="s">
        <v>35</v>
      </c>
      <c r="F34" s="96" t="s">
        <v>79</v>
      </c>
      <c r="G34" s="96" t="str">
        <f>+F34</f>
        <v>อนันชัยสิชลกลการ</v>
      </c>
      <c r="H34" s="14" t="s">
        <v>2</v>
      </c>
      <c r="I34" s="14" t="s">
        <v>80</v>
      </c>
    </row>
    <row r="35" spans="1:9" x14ac:dyDescent="0.35">
      <c r="A35" s="64"/>
      <c r="B35" s="17" t="s">
        <v>83</v>
      </c>
      <c r="C35" s="18"/>
      <c r="D35" s="25"/>
      <c r="E35" s="16"/>
      <c r="F35" s="19">
        <f>+C34</f>
        <v>13360</v>
      </c>
      <c r="G35" s="19">
        <f>+F35</f>
        <v>13360</v>
      </c>
      <c r="H35" s="20" t="s">
        <v>14</v>
      </c>
      <c r="I35" s="20" t="s">
        <v>81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84</v>
      </c>
      <c r="C37" s="29">
        <v>3504</v>
      </c>
      <c r="D37" s="24">
        <f>+C37</f>
        <v>3504</v>
      </c>
      <c r="E37" s="13" t="s">
        <v>35</v>
      </c>
      <c r="F37" s="96" t="s">
        <v>47</v>
      </c>
      <c r="G37" s="96" t="str">
        <f>+F37</f>
        <v>สิชล ก๊อปปี้</v>
      </c>
      <c r="H37" s="14" t="s">
        <v>2</v>
      </c>
      <c r="I37" s="14" t="s">
        <v>86</v>
      </c>
    </row>
    <row r="38" spans="1:9" x14ac:dyDescent="0.35">
      <c r="A38" s="64"/>
      <c r="B38" s="17" t="s">
        <v>85</v>
      </c>
      <c r="C38" s="18"/>
      <c r="D38" s="25"/>
      <c r="E38" s="16"/>
      <c r="F38" s="19">
        <f>+C37</f>
        <v>3504</v>
      </c>
      <c r="G38" s="19">
        <f>+F38</f>
        <v>3504</v>
      </c>
      <c r="H38" s="20" t="s">
        <v>14</v>
      </c>
      <c r="I38" s="20" t="s">
        <v>81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87</v>
      </c>
      <c r="C40" s="29">
        <v>450</v>
      </c>
      <c r="D40" s="24">
        <f>+C40</f>
        <v>450</v>
      </c>
      <c r="E40" s="13" t="s">
        <v>35</v>
      </c>
      <c r="F40" s="100" t="s">
        <v>88</v>
      </c>
      <c r="G40" s="100" t="str">
        <f>+F40</f>
        <v>สุดภธร ไวนิล แอนด์ สติกเกอร์</v>
      </c>
      <c r="H40" s="14" t="s">
        <v>2</v>
      </c>
      <c r="I40" s="14" t="s">
        <v>89</v>
      </c>
    </row>
    <row r="41" spans="1:9" x14ac:dyDescent="0.35">
      <c r="A41" s="64"/>
      <c r="B41" s="17" t="s">
        <v>85</v>
      </c>
      <c r="C41" s="18"/>
      <c r="D41" s="25"/>
      <c r="E41" s="16"/>
      <c r="F41" s="19">
        <f>+C40</f>
        <v>450</v>
      </c>
      <c r="G41" s="19">
        <f>+F41</f>
        <v>450</v>
      </c>
      <c r="H41" s="20" t="s">
        <v>14</v>
      </c>
      <c r="I41" s="20" t="s">
        <v>81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113</v>
      </c>
      <c r="C43" s="29">
        <v>4800</v>
      </c>
      <c r="D43" s="24">
        <f>+C43</f>
        <v>4800</v>
      </c>
      <c r="E43" s="13" t="s">
        <v>35</v>
      </c>
      <c r="F43" s="96" t="s">
        <v>94</v>
      </c>
      <c r="G43" s="96" t="str">
        <f>+F43</f>
        <v>นายภาณุพงศ์ ใจห้าว</v>
      </c>
      <c r="H43" s="14" t="s">
        <v>2</v>
      </c>
      <c r="I43" s="14" t="s">
        <v>114</v>
      </c>
    </row>
    <row r="44" spans="1:9" x14ac:dyDescent="0.35">
      <c r="A44" s="64"/>
      <c r="B44" s="92" t="s">
        <v>112</v>
      </c>
      <c r="C44" s="18"/>
      <c r="D44" s="25"/>
      <c r="E44" s="16"/>
      <c r="F44" s="19">
        <f>+C43</f>
        <v>4800</v>
      </c>
      <c r="G44" s="19">
        <f>+F44</f>
        <v>4800</v>
      </c>
      <c r="H44" s="20" t="s">
        <v>14</v>
      </c>
      <c r="I44" s="20" t="s">
        <v>96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90</v>
      </c>
      <c r="C46" s="29">
        <v>675</v>
      </c>
      <c r="D46" s="24">
        <f>+C46</f>
        <v>675</v>
      </c>
      <c r="E46" s="13" t="s">
        <v>35</v>
      </c>
      <c r="F46" s="100" t="s">
        <v>88</v>
      </c>
      <c r="G46" s="100" t="str">
        <f>+F46</f>
        <v>สุดภธร ไวนิล แอนด์ สติกเกอร์</v>
      </c>
      <c r="H46" s="14" t="s">
        <v>2</v>
      </c>
      <c r="I46" s="14" t="s">
        <v>91</v>
      </c>
    </row>
    <row r="47" spans="1:9" x14ac:dyDescent="0.35">
      <c r="A47" s="64"/>
      <c r="B47" s="92" t="s">
        <v>112</v>
      </c>
      <c r="C47" s="18"/>
      <c r="D47" s="25"/>
      <c r="E47" s="16"/>
      <c r="F47" s="19">
        <f>+C46</f>
        <v>675</v>
      </c>
      <c r="G47" s="19">
        <f>+F47</f>
        <v>675</v>
      </c>
      <c r="H47" s="20" t="s">
        <v>14</v>
      </c>
      <c r="I47" s="20" t="s">
        <v>92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89" t="s">
        <v>131</v>
      </c>
      <c r="C49" s="29">
        <v>4800</v>
      </c>
      <c r="D49" s="24">
        <f>+C49</f>
        <v>4800</v>
      </c>
      <c r="E49" s="13" t="s">
        <v>35</v>
      </c>
      <c r="F49" s="96" t="s">
        <v>94</v>
      </c>
      <c r="G49" s="96" t="str">
        <f>+F49</f>
        <v>นายภาณุพงศ์ ใจห้าว</v>
      </c>
      <c r="H49" s="14" t="s">
        <v>2</v>
      </c>
      <c r="I49" s="14" t="s">
        <v>95</v>
      </c>
    </row>
    <row r="50" spans="1:9" x14ac:dyDescent="0.35">
      <c r="A50" s="64"/>
      <c r="B50" s="92" t="s">
        <v>132</v>
      </c>
      <c r="C50" s="18"/>
      <c r="D50" s="25"/>
      <c r="E50" s="16"/>
      <c r="F50" s="19">
        <f>+C49</f>
        <v>4800</v>
      </c>
      <c r="G50" s="19">
        <f>+F50</f>
        <v>4800</v>
      </c>
      <c r="H50" s="20" t="s">
        <v>14</v>
      </c>
      <c r="I50" s="20" t="s">
        <v>96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89" t="s">
        <v>97</v>
      </c>
      <c r="C52" s="29">
        <v>450</v>
      </c>
      <c r="D52" s="24">
        <f>+C52</f>
        <v>450</v>
      </c>
      <c r="E52" s="13" t="s">
        <v>35</v>
      </c>
      <c r="F52" s="100" t="s">
        <v>88</v>
      </c>
      <c r="G52" s="100" t="str">
        <f>+F52</f>
        <v>สุดภธร ไวนิล แอนด์ สติกเกอร์</v>
      </c>
      <c r="H52" s="14" t="s">
        <v>2</v>
      </c>
      <c r="I52" s="14" t="s">
        <v>98</v>
      </c>
    </row>
    <row r="53" spans="1:9" x14ac:dyDescent="0.35">
      <c r="A53" s="64"/>
      <c r="B53" s="92" t="s">
        <v>93</v>
      </c>
      <c r="C53" s="18"/>
      <c r="D53" s="25"/>
      <c r="E53" s="16"/>
      <c r="F53" s="19">
        <f>+C52</f>
        <v>450</v>
      </c>
      <c r="G53" s="19">
        <f>+F53</f>
        <v>450</v>
      </c>
      <c r="H53" s="20" t="s">
        <v>14</v>
      </c>
      <c r="I53" s="20" t="s">
        <v>96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99</v>
      </c>
      <c r="C55" s="29">
        <v>12070</v>
      </c>
      <c r="D55" s="24">
        <f>+C55</f>
        <v>12070</v>
      </c>
      <c r="E55" s="13" t="s">
        <v>35</v>
      </c>
      <c r="F55" s="70" t="s">
        <v>100</v>
      </c>
      <c r="G55" s="70" t="str">
        <f>+F55</f>
        <v>ร้านสืชลคอมพิวเตอร์ แอ่น เซอร์วิส</v>
      </c>
      <c r="H55" s="14" t="s">
        <v>2</v>
      </c>
      <c r="I55" s="14" t="s">
        <v>101</v>
      </c>
    </row>
    <row r="56" spans="1:9" x14ac:dyDescent="0.35">
      <c r="A56" s="64"/>
      <c r="B56" s="92"/>
      <c r="C56" s="18"/>
      <c r="D56" s="25"/>
      <c r="E56" s="16"/>
      <c r="F56" s="19">
        <f>+C55</f>
        <v>12070</v>
      </c>
      <c r="G56" s="19">
        <f>+F56</f>
        <v>12070</v>
      </c>
      <c r="H56" s="20" t="s">
        <v>14</v>
      </c>
      <c r="I56" s="20" t="s">
        <v>102</v>
      </c>
    </row>
    <row r="57" spans="1:9" x14ac:dyDescent="0.35">
      <c r="A57" s="65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115</v>
      </c>
      <c r="C58" s="29">
        <v>5720</v>
      </c>
      <c r="D58" s="24">
        <f>+C58</f>
        <v>5720</v>
      </c>
      <c r="E58" s="13" t="s">
        <v>35</v>
      </c>
      <c r="F58" s="96" t="s">
        <v>47</v>
      </c>
      <c r="G58" s="96" t="str">
        <f>+F58</f>
        <v>สิชล ก๊อปปี้</v>
      </c>
      <c r="H58" s="14" t="s">
        <v>2</v>
      </c>
      <c r="I58" s="14" t="s">
        <v>116</v>
      </c>
    </row>
    <row r="59" spans="1:9" x14ac:dyDescent="0.35">
      <c r="A59" s="64"/>
      <c r="B59" s="92"/>
      <c r="C59" s="18"/>
      <c r="D59" s="25"/>
      <c r="E59" s="16"/>
      <c r="F59" s="19">
        <f>+C58</f>
        <v>5720</v>
      </c>
      <c r="G59" s="19">
        <f>+F59</f>
        <v>5720</v>
      </c>
      <c r="H59" s="20" t="s">
        <v>14</v>
      </c>
      <c r="I59" s="20" t="s">
        <v>117</v>
      </c>
    </row>
    <row r="60" spans="1:9" x14ac:dyDescent="0.35">
      <c r="A60" s="65"/>
      <c r="B60" s="26"/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103</v>
      </c>
      <c r="C61" s="29">
        <v>469000</v>
      </c>
      <c r="D61" s="24">
        <v>480000</v>
      </c>
      <c r="E61" s="13" t="s">
        <v>35</v>
      </c>
      <c r="F61" s="96" t="s">
        <v>104</v>
      </c>
      <c r="G61" s="96" t="str">
        <f>+F61</f>
        <v>จิตติภัณฑ์ก่อสร้าง</v>
      </c>
      <c r="H61" s="14" t="s">
        <v>2</v>
      </c>
      <c r="I61" s="14" t="s">
        <v>105</v>
      </c>
    </row>
    <row r="62" spans="1:9" x14ac:dyDescent="0.35">
      <c r="A62" s="64"/>
      <c r="B62" s="92"/>
      <c r="C62" s="18"/>
      <c r="D62" s="25"/>
      <c r="E62" s="16"/>
      <c r="F62" s="19">
        <f>+C61</f>
        <v>469000</v>
      </c>
      <c r="G62" s="19">
        <f>+F62</f>
        <v>469000</v>
      </c>
      <c r="H62" s="20" t="s">
        <v>14</v>
      </c>
      <c r="I62" s="20" t="s">
        <v>106</v>
      </c>
    </row>
    <row r="63" spans="1:9" x14ac:dyDescent="0.35">
      <c r="A63" s="65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107</v>
      </c>
      <c r="C64" s="29">
        <v>469000</v>
      </c>
      <c r="D64" s="24">
        <v>480000</v>
      </c>
      <c r="E64" s="13" t="s">
        <v>35</v>
      </c>
      <c r="F64" s="96" t="s">
        <v>104</v>
      </c>
      <c r="G64" s="96" t="str">
        <f>+F64</f>
        <v>จิตติภัณฑ์ก่อสร้าง</v>
      </c>
      <c r="H64" s="14" t="s">
        <v>2</v>
      </c>
      <c r="I64" s="14" t="s">
        <v>108</v>
      </c>
    </row>
    <row r="65" spans="1:9" x14ac:dyDescent="0.35">
      <c r="A65" s="64"/>
      <c r="B65" s="92"/>
      <c r="C65" s="18"/>
      <c r="D65" s="25"/>
      <c r="E65" s="16"/>
      <c r="F65" s="19">
        <f>+C64</f>
        <v>469000</v>
      </c>
      <c r="G65" s="19">
        <f>+F65</f>
        <v>469000</v>
      </c>
      <c r="H65" s="20" t="s">
        <v>14</v>
      </c>
      <c r="I65" s="20" t="s">
        <v>106</v>
      </c>
    </row>
    <row r="66" spans="1:9" x14ac:dyDescent="0.35">
      <c r="A66" s="65"/>
      <c r="B66" s="26"/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109</v>
      </c>
      <c r="C67" s="29">
        <v>461000</v>
      </c>
      <c r="D67" s="24">
        <v>480000</v>
      </c>
      <c r="E67" s="13" t="s">
        <v>35</v>
      </c>
      <c r="F67" s="100" t="s">
        <v>48</v>
      </c>
      <c r="G67" s="100" t="str">
        <f>+F67</f>
        <v>บริษัท ชลนครวิศวกรรม จำกัด</v>
      </c>
      <c r="H67" s="14" t="s">
        <v>2</v>
      </c>
      <c r="I67" s="14" t="s">
        <v>110</v>
      </c>
    </row>
    <row r="68" spans="1:9" x14ac:dyDescent="0.35">
      <c r="A68" s="64"/>
      <c r="B68" s="92"/>
      <c r="C68" s="18"/>
      <c r="D68" s="25"/>
      <c r="E68" s="16"/>
      <c r="F68" s="19">
        <f>+C67</f>
        <v>461000</v>
      </c>
      <c r="G68" s="19">
        <f>+F68</f>
        <v>461000</v>
      </c>
      <c r="H68" s="20" t="s">
        <v>14</v>
      </c>
      <c r="I68" s="20" t="s">
        <v>111</v>
      </c>
    </row>
    <row r="69" spans="1:9" x14ac:dyDescent="0.35">
      <c r="A69" s="65"/>
      <c r="B69" s="26"/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>
        <v>22</v>
      </c>
      <c r="B70" s="12" t="s">
        <v>118</v>
      </c>
      <c r="C70" s="29">
        <v>447500</v>
      </c>
      <c r="D70" s="24">
        <v>458000</v>
      </c>
      <c r="E70" s="13" t="s">
        <v>35</v>
      </c>
      <c r="F70" s="100" t="s">
        <v>48</v>
      </c>
      <c r="G70" s="100" t="str">
        <f>+F70</f>
        <v>บริษัท ชลนครวิศวกรรม จำกัด</v>
      </c>
      <c r="H70" s="14" t="s">
        <v>2</v>
      </c>
      <c r="I70" s="14" t="s">
        <v>119</v>
      </c>
    </row>
    <row r="71" spans="1:9" x14ac:dyDescent="0.35">
      <c r="A71" s="64"/>
      <c r="B71" s="92"/>
      <c r="C71" s="18"/>
      <c r="D71" s="25"/>
      <c r="E71" s="16"/>
      <c r="F71" s="19">
        <f>+C70</f>
        <v>447500</v>
      </c>
      <c r="G71" s="19">
        <f>+F71</f>
        <v>447500</v>
      </c>
      <c r="H71" s="20" t="s">
        <v>14</v>
      </c>
      <c r="I71" s="20" t="s">
        <v>111</v>
      </c>
    </row>
    <row r="72" spans="1:9" x14ac:dyDescent="0.35">
      <c r="A72" s="65"/>
      <c r="B72" s="26"/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>
        <v>23</v>
      </c>
      <c r="B73" s="89" t="s">
        <v>120</v>
      </c>
      <c r="C73" s="29">
        <v>492000</v>
      </c>
      <c r="D73" s="24">
        <v>504000</v>
      </c>
      <c r="E73" s="13" t="s">
        <v>35</v>
      </c>
      <c r="F73" s="96" t="s">
        <v>104</v>
      </c>
      <c r="G73" s="96" t="str">
        <f>+F73</f>
        <v>จิตติภัณฑ์ก่อสร้าง</v>
      </c>
      <c r="H73" s="14" t="s">
        <v>2</v>
      </c>
      <c r="I73" s="14" t="s">
        <v>122</v>
      </c>
    </row>
    <row r="74" spans="1:9" x14ac:dyDescent="0.35">
      <c r="A74" s="64"/>
      <c r="B74" s="92" t="s">
        <v>121</v>
      </c>
      <c r="C74" s="18"/>
      <c r="D74" s="25"/>
      <c r="E74" s="16"/>
      <c r="F74" s="19">
        <f>+C73</f>
        <v>492000</v>
      </c>
      <c r="G74" s="19">
        <f>+F74</f>
        <v>492000</v>
      </c>
      <c r="H74" s="20" t="s">
        <v>14</v>
      </c>
      <c r="I74" s="20" t="s">
        <v>123</v>
      </c>
    </row>
    <row r="75" spans="1:9" x14ac:dyDescent="0.35">
      <c r="A75" s="65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>
        <v>24</v>
      </c>
      <c r="B76" s="89" t="s">
        <v>124</v>
      </c>
      <c r="C76" s="29">
        <v>468000</v>
      </c>
      <c r="D76" s="24">
        <v>480000</v>
      </c>
      <c r="E76" s="13" t="s">
        <v>35</v>
      </c>
      <c r="F76" s="100" t="s">
        <v>48</v>
      </c>
      <c r="G76" s="100" t="str">
        <f>+F76</f>
        <v>บริษัท ชลนครวิศวกรรม จำกัด</v>
      </c>
      <c r="H76" s="14" t="s">
        <v>2</v>
      </c>
      <c r="I76" s="14" t="s">
        <v>126</v>
      </c>
    </row>
    <row r="77" spans="1:9" x14ac:dyDescent="0.35">
      <c r="A77" s="64"/>
      <c r="B77" s="92" t="s">
        <v>125</v>
      </c>
      <c r="C77" s="18"/>
      <c r="D77" s="25"/>
      <c r="E77" s="16"/>
      <c r="F77" s="19">
        <f>+C76</f>
        <v>468000</v>
      </c>
      <c r="G77" s="19">
        <f>+F77</f>
        <v>468000</v>
      </c>
      <c r="H77" s="20" t="s">
        <v>14</v>
      </c>
      <c r="I77" s="20" t="s">
        <v>127</v>
      </c>
    </row>
    <row r="78" spans="1:9" x14ac:dyDescent="0.35">
      <c r="A78" s="65"/>
      <c r="B78" s="26"/>
      <c r="C78" s="22"/>
      <c r="D78" s="21"/>
      <c r="E78" s="21"/>
      <c r="F78" s="27"/>
      <c r="G78" s="21"/>
      <c r="H78" s="23" t="s">
        <v>15</v>
      </c>
      <c r="I78" s="23"/>
    </row>
    <row r="79" spans="1:9" x14ac:dyDescent="0.35">
      <c r="A79" s="32">
        <v>25</v>
      </c>
      <c r="B79" s="12" t="s">
        <v>128</v>
      </c>
      <c r="C79" s="29">
        <v>173000</v>
      </c>
      <c r="D79" s="24">
        <v>177000</v>
      </c>
      <c r="E79" s="13" t="s">
        <v>35</v>
      </c>
      <c r="F79" s="100" t="s">
        <v>48</v>
      </c>
      <c r="G79" s="100" t="str">
        <f>+F79</f>
        <v>บริษัท ชลนครวิศวกรรม จำกัด</v>
      </c>
      <c r="H79" s="14" t="s">
        <v>2</v>
      </c>
      <c r="I79" s="14" t="s">
        <v>129</v>
      </c>
    </row>
    <row r="80" spans="1:9" x14ac:dyDescent="0.35">
      <c r="A80" s="64"/>
      <c r="B80" s="92"/>
      <c r="C80" s="18"/>
      <c r="D80" s="25"/>
      <c r="E80" s="16"/>
      <c r="F80" s="19">
        <f>+C79</f>
        <v>173000</v>
      </c>
      <c r="G80" s="19">
        <f>+F80</f>
        <v>173000</v>
      </c>
      <c r="H80" s="20" t="s">
        <v>14</v>
      </c>
      <c r="I80" s="20" t="s">
        <v>127</v>
      </c>
    </row>
    <row r="81" spans="1:9" x14ac:dyDescent="0.35">
      <c r="A81" s="65"/>
      <c r="B81" s="26"/>
      <c r="C81" s="22"/>
      <c r="D81" s="21"/>
      <c r="E81" s="21"/>
      <c r="F81" s="27"/>
      <c r="G81" s="21"/>
      <c r="H81" s="23" t="s">
        <v>15</v>
      </c>
      <c r="I81" s="23"/>
    </row>
    <row r="82" spans="1:9" x14ac:dyDescent="0.35">
      <c r="A82" s="32">
        <v>26</v>
      </c>
      <c r="B82" s="12" t="s">
        <v>137</v>
      </c>
      <c r="C82" s="29">
        <v>920</v>
      </c>
      <c r="D82" s="24">
        <v>920</v>
      </c>
      <c r="E82" s="13" t="s">
        <v>35</v>
      </c>
      <c r="F82" s="100" t="s">
        <v>140</v>
      </c>
      <c r="G82" s="100" t="str">
        <f>+F82</f>
        <v>ร้านบุญรับบริการ</v>
      </c>
      <c r="H82" s="14" t="s">
        <v>2</v>
      </c>
      <c r="I82" s="14" t="s">
        <v>141</v>
      </c>
    </row>
    <row r="83" spans="1:9" x14ac:dyDescent="0.35">
      <c r="A83" s="64"/>
      <c r="B83" s="92" t="s">
        <v>138</v>
      </c>
      <c r="C83" s="18"/>
      <c r="D83" s="25"/>
      <c r="E83" s="16"/>
      <c r="F83" s="19">
        <f>+C82</f>
        <v>920</v>
      </c>
      <c r="G83" s="19">
        <f>+F83</f>
        <v>920</v>
      </c>
      <c r="H83" s="20" t="s">
        <v>14</v>
      </c>
      <c r="I83" s="20" t="s">
        <v>102</v>
      </c>
    </row>
    <row r="84" spans="1:9" x14ac:dyDescent="0.35">
      <c r="A84" s="65"/>
      <c r="B84" s="26" t="s">
        <v>139</v>
      </c>
      <c r="C84" s="22"/>
      <c r="D84" s="21"/>
      <c r="E84" s="21"/>
      <c r="F84" s="27"/>
      <c r="G84" s="21"/>
      <c r="H84" s="23" t="s">
        <v>15</v>
      </c>
      <c r="I84" s="23"/>
    </row>
    <row r="85" spans="1:9" x14ac:dyDescent="0.35">
      <c r="A85" s="32">
        <v>27</v>
      </c>
      <c r="B85" s="12" t="s">
        <v>142</v>
      </c>
      <c r="C85" s="29">
        <v>920</v>
      </c>
      <c r="D85" s="24">
        <v>920</v>
      </c>
      <c r="E85" s="13" t="s">
        <v>35</v>
      </c>
      <c r="F85" s="100" t="s">
        <v>140</v>
      </c>
      <c r="G85" s="100" t="str">
        <f>+F85</f>
        <v>ร้านบุญรับบริการ</v>
      </c>
      <c r="H85" s="14" t="s">
        <v>2</v>
      </c>
      <c r="I85" s="14" t="s">
        <v>144</v>
      </c>
    </row>
    <row r="86" spans="1:9" x14ac:dyDescent="0.35">
      <c r="A86" s="64"/>
      <c r="B86" s="92" t="s">
        <v>143</v>
      </c>
      <c r="C86" s="18"/>
      <c r="D86" s="25"/>
      <c r="E86" s="16"/>
      <c r="F86" s="19">
        <f>+C85</f>
        <v>920</v>
      </c>
      <c r="G86" s="19">
        <f>+F86</f>
        <v>920</v>
      </c>
      <c r="H86" s="20" t="s">
        <v>14</v>
      </c>
      <c r="I86" s="20" t="s">
        <v>102</v>
      </c>
    </row>
    <row r="87" spans="1:9" x14ac:dyDescent="0.35">
      <c r="A87" s="65"/>
      <c r="B87" s="26"/>
      <c r="C87" s="22"/>
      <c r="D87" s="21"/>
      <c r="E87" s="21"/>
      <c r="F87" s="27"/>
      <c r="G87" s="21"/>
      <c r="H87" s="23" t="s">
        <v>15</v>
      </c>
      <c r="I87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SheetLayoutView="100" workbookViewId="0">
      <selection activeCell="F16" sqref="F16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10" t="s">
        <v>17</v>
      </c>
      <c r="B1" s="110"/>
      <c r="C1" s="110"/>
      <c r="D1" s="110"/>
      <c r="E1" s="110"/>
      <c r="F1" s="110"/>
      <c r="G1" s="110"/>
      <c r="H1" s="110"/>
    </row>
    <row r="2" spans="1:8" s="58" customFormat="1" x14ac:dyDescent="0.35">
      <c r="A2" s="110" t="s">
        <v>134</v>
      </c>
      <c r="B2" s="110"/>
      <c r="C2" s="110"/>
      <c r="D2" s="110"/>
      <c r="E2" s="110"/>
      <c r="F2" s="110"/>
      <c r="G2" s="110"/>
      <c r="H2" s="110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9" t="s">
        <v>19</v>
      </c>
      <c r="E7" s="77" t="str">
        <f>+D7</f>
        <v>-</v>
      </c>
      <c r="F7" s="77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80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145</v>
      </c>
      <c r="D11" s="45">
        <f>+กันยายน!C7+กันยายน!C10+กันยายน!C13+กันยายน!C16+กันยายน!C19+กันยายน!C22+กันยายน!C25+กันยายน!C28+กันยายน!C82+กันยายน!C85</f>
        <v>181549</v>
      </c>
      <c r="E11" s="57">
        <f>+D11</f>
        <v>181549</v>
      </c>
      <c r="F11" s="45">
        <f>+D11</f>
        <v>181549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133</v>
      </c>
      <c r="D12" s="45">
        <f>+กันยายน!C31+กันยายน!C34+กันยายน!C37+กันยายน!C40+กันยายน!C43+กันยายน!C46+กันยายน!C49+กันยายน!C52+กันยายน!C55+กันยายน!C58+กันยายน!C61+กันยายน!C64+กันยายน!C67+กันยายน!C70+กันยายน!C73+กันยายน!C76+กันยายน!C79</f>
        <v>3027709</v>
      </c>
      <c r="E12" s="57">
        <f>+กันยายน!D31+กันยายน!D34+กันยายน!D37+กันยายน!D40+กันยายน!D43+กันยายน!D46+กันยายน!D49+กันยายน!D52+กันยายน!D55+กันยายน!D58+กันยายน!D61+กันยายน!D64+กันยายน!D67+กันยายน!D70+กันยายน!D73+กันยายน!D76+กันยายน!D79</f>
        <v>3107209</v>
      </c>
      <c r="F12" s="45">
        <f>+D12</f>
        <v>3027709</v>
      </c>
      <c r="G12" s="91">
        <f>+D12-E12</f>
        <v>-79500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45" t="str">
        <f>+D14</f>
        <v xml:space="preserve"> -</v>
      </c>
      <c r="F14" s="45" t="str">
        <f>+E14</f>
        <v xml:space="preserve"> -</v>
      </c>
      <c r="G14" s="4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90" t="s">
        <v>3</v>
      </c>
      <c r="H15" s="47"/>
    </row>
    <row r="16" spans="1:8" x14ac:dyDescent="0.35">
      <c r="A16" s="48">
        <v>10</v>
      </c>
      <c r="B16" s="87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8"/>
    </row>
    <row r="17" spans="2:7" x14ac:dyDescent="0.35">
      <c r="B17" s="1" t="s">
        <v>135</v>
      </c>
    </row>
    <row r="18" spans="2:7" x14ac:dyDescent="0.35">
      <c r="B18" s="1" t="s">
        <v>136</v>
      </c>
    </row>
    <row r="19" spans="2:7" x14ac:dyDescent="0.35">
      <c r="B19" s="1" t="s">
        <v>18</v>
      </c>
    </row>
    <row r="20" spans="2:7" ht="33" customHeight="1" x14ac:dyDescent="0.35">
      <c r="D20" s="88"/>
    </row>
    <row r="21" spans="2:7" x14ac:dyDescent="0.35">
      <c r="F21" s="111" t="s">
        <v>21</v>
      </c>
      <c r="G21" s="111"/>
    </row>
    <row r="22" spans="2:7" x14ac:dyDescent="0.35">
      <c r="F22" s="112" t="s">
        <v>46</v>
      </c>
      <c r="G22" s="112"/>
    </row>
    <row r="23" spans="2:7" x14ac:dyDescent="0.35">
      <c r="F23" s="111" t="s">
        <v>20</v>
      </c>
      <c r="G23" s="111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กันยายน</vt:lpstr>
      <vt:lpstr>Sheet2</vt:lpstr>
      <vt:lpstr>กันยายน!Print_Area</vt:lpstr>
      <vt:lpstr>กันยายน!Print_Titles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2018-10-06T05:44:40Z</cp:lastPrinted>
  <dcterms:created xsi:type="dcterms:W3CDTF">2006-08-30T06:08:37Z</dcterms:created>
  <dcterms:modified xsi:type="dcterms:W3CDTF">2018-10-06T05:46:34Z</dcterms:modified>
</cp:coreProperties>
</file>