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18060" windowHeight="6990"/>
  </bookViews>
  <sheets>
    <sheet name="งบทดลอง" sheetId="8" r:id="rId1"/>
    <sheet name="หมายเหตุรายจ่ายค้างจ่าย" sheetId="3" r:id="rId2"/>
    <sheet name="หมายเหตุ 1" sheetId="2" r:id="rId3"/>
    <sheet name="งบรับ-จ่าย พ.ค. " sheetId="9" r:id="rId4"/>
    <sheet name="กระดาษทำการกระทบยอด งปม.จากรายร" sheetId="1" r:id="rId5"/>
    <sheet name="กระดาษทำการ งปม.คงเลหือ" sheetId="10" r:id="rId6"/>
    <sheet name="กระดาษทำการโอนงปม." sheetId="4" r:id="rId7"/>
    <sheet name="กระดาษทำการกระทบยอด จากเงินสะสม" sheetId="6" r:id="rId8"/>
    <sheet name="กระทบยอด ศศก." sheetId="7" r:id="rId9"/>
  </sheets>
  <definedNames>
    <definedName name="_xlnm.Print_Titles" localSheetId="5">'กระดาษทำการ งปม.คงเลหือ'!$6:$11</definedName>
    <definedName name="_xlnm.Print_Titles" localSheetId="4">'กระดาษทำการกระทบยอด งปม.จากรายร'!$6:$13</definedName>
    <definedName name="_xlnm.Print_Titles" localSheetId="7">'กระดาษทำการกระทบยอด จากเงินสะสม'!$1:$2</definedName>
    <definedName name="_xlnm.Print_Titles" localSheetId="6">กระดาษทำการโอนงปม.!$1:$1</definedName>
    <definedName name="_xlnm.Print_Titles" localSheetId="0">งบทดลอง!$1:$8</definedName>
    <definedName name="_xlnm.Print_Titles" localSheetId="3">'งบรับ-จ่าย พ.ค. '!$4:$5</definedName>
    <definedName name="_xlnm.Print_Titles" localSheetId="1">หมายเหตุรายจ่ายค้างจ่าย!$1:$9</definedName>
  </definedNames>
  <calcPr calcId="144525"/>
</workbook>
</file>

<file path=xl/calcChain.xml><?xml version="1.0" encoding="utf-8"?>
<calcChain xmlns="http://schemas.openxmlformats.org/spreadsheetml/2006/main">
  <c r="H82" i="2" l="1"/>
  <c r="G82" i="2"/>
  <c r="T82" i="2" s="1"/>
  <c r="H53" i="2"/>
  <c r="G53" i="2"/>
  <c r="T53" i="2" s="1"/>
  <c r="H36" i="2"/>
  <c r="T36" i="2" s="1"/>
  <c r="V36" i="2" s="1"/>
  <c r="G36" i="2"/>
  <c r="H34" i="2"/>
  <c r="G34" i="2"/>
  <c r="H30" i="2"/>
  <c r="G30" i="2"/>
  <c r="H27" i="2"/>
  <c r="T27" i="2" s="1"/>
  <c r="G27" i="2"/>
  <c r="H23" i="2"/>
  <c r="G23" i="2"/>
  <c r="H13" i="2"/>
  <c r="H83" i="2" s="1"/>
  <c r="G13" i="2"/>
  <c r="G83" i="2" s="1"/>
  <c r="I14" i="3"/>
  <c r="BI82" i="2"/>
  <c r="BH82" i="2"/>
  <c r="BJ82" i="2" s="1"/>
  <c r="BE82" i="2"/>
  <c r="BD82" i="2"/>
  <c r="BF82" i="2" s="1"/>
  <c r="U82" i="2"/>
  <c r="F82" i="2"/>
  <c r="E82" i="2"/>
  <c r="D82" i="2"/>
  <c r="BJ81" i="2"/>
  <c r="BF81" i="2"/>
  <c r="BJ80" i="2"/>
  <c r="BF80" i="2"/>
  <c r="BJ79" i="2"/>
  <c r="BF79" i="2"/>
  <c r="I79" i="2"/>
  <c r="BJ78" i="2"/>
  <c r="BF78" i="2"/>
  <c r="I78" i="2"/>
  <c r="BJ77" i="2"/>
  <c r="BF77" i="2"/>
  <c r="I77" i="2"/>
  <c r="BJ76" i="2"/>
  <c r="BF76" i="2"/>
  <c r="I76" i="2"/>
  <c r="BJ75" i="2"/>
  <c r="BF75" i="2"/>
  <c r="I75" i="2"/>
  <c r="BJ74" i="2"/>
  <c r="BF74" i="2"/>
  <c r="I74" i="2"/>
  <c r="T74" i="2" s="1"/>
  <c r="V74" i="2" s="1"/>
  <c r="BJ73" i="2"/>
  <c r="BF73" i="2"/>
  <c r="T73" i="2"/>
  <c r="V73" i="2" s="1"/>
  <c r="I73" i="2"/>
  <c r="BJ72" i="2"/>
  <c r="BF72" i="2"/>
  <c r="I72" i="2"/>
  <c r="T72" i="2" s="1"/>
  <c r="V72" i="2" s="1"/>
  <c r="BJ71" i="2"/>
  <c r="BF71" i="2"/>
  <c r="I71" i="2"/>
  <c r="T71" i="2" s="1"/>
  <c r="V71" i="2" s="1"/>
  <c r="BJ70" i="2"/>
  <c r="BF70" i="2"/>
  <c r="I70" i="2"/>
  <c r="T70" i="2" s="1"/>
  <c r="V70" i="2" s="1"/>
  <c r="BJ69" i="2"/>
  <c r="BF69" i="2"/>
  <c r="I69" i="2"/>
  <c r="T69" i="2" s="1"/>
  <c r="V69" i="2" s="1"/>
  <c r="BJ68" i="2"/>
  <c r="BF68" i="2"/>
  <c r="I68" i="2"/>
  <c r="T68" i="2" s="1"/>
  <c r="V68" i="2" s="1"/>
  <c r="BJ67" i="2"/>
  <c r="BF67" i="2"/>
  <c r="I67" i="2"/>
  <c r="T67" i="2" s="1"/>
  <c r="V67" i="2" s="1"/>
  <c r="BJ66" i="2"/>
  <c r="BF66" i="2"/>
  <c r="I66" i="2"/>
  <c r="BJ65" i="2"/>
  <c r="BF65" i="2"/>
  <c r="T65" i="2"/>
  <c r="V65" i="2" s="1"/>
  <c r="I65" i="2"/>
  <c r="BJ64" i="2"/>
  <c r="BF64" i="2"/>
  <c r="I64" i="2"/>
  <c r="BJ63" i="2"/>
  <c r="BF63" i="2"/>
  <c r="I63" i="2"/>
  <c r="T63" i="2" s="1"/>
  <c r="V63" i="2" s="1"/>
  <c r="BJ62" i="2"/>
  <c r="BF62" i="2"/>
  <c r="I62" i="2"/>
  <c r="T62" i="2" s="1"/>
  <c r="V62" i="2" s="1"/>
  <c r="BJ61" i="2"/>
  <c r="BF61" i="2"/>
  <c r="I61" i="2"/>
  <c r="T61" i="2" s="1"/>
  <c r="V61" i="2" s="1"/>
  <c r="BJ60" i="2"/>
  <c r="BF60" i="2"/>
  <c r="I60" i="2"/>
  <c r="T60" i="2" s="1"/>
  <c r="V60" i="2" s="1"/>
  <c r="BJ59" i="2"/>
  <c r="BF59" i="2"/>
  <c r="I59" i="2"/>
  <c r="T59" i="2" s="1"/>
  <c r="V59" i="2" s="1"/>
  <c r="BJ58" i="2"/>
  <c r="BF58" i="2"/>
  <c r="I58" i="2"/>
  <c r="T58" i="2" s="1"/>
  <c r="V58" i="2" s="1"/>
  <c r="BJ57" i="2"/>
  <c r="BF57" i="2"/>
  <c r="T57" i="2"/>
  <c r="V57" i="2" s="1"/>
  <c r="I57" i="2"/>
  <c r="BJ56" i="2"/>
  <c r="BF56" i="2"/>
  <c r="I56" i="2"/>
  <c r="T56" i="2" s="1"/>
  <c r="V56" i="2" s="1"/>
  <c r="BJ55" i="2"/>
  <c r="BF55" i="2"/>
  <c r="T55" i="2"/>
  <c r="V55" i="2" s="1"/>
  <c r="BJ54" i="2"/>
  <c r="BF54" i="2"/>
  <c r="T54" i="2"/>
  <c r="V54" i="2" s="1"/>
  <c r="BI53" i="2"/>
  <c r="BH53" i="2"/>
  <c r="BJ53" i="2" s="1"/>
  <c r="BE53" i="2"/>
  <c r="BD53" i="2"/>
  <c r="BF53" i="2" s="1"/>
  <c r="U53" i="2"/>
  <c r="F53" i="2"/>
  <c r="E53" i="2"/>
  <c r="D53" i="2"/>
  <c r="BJ52" i="2"/>
  <c r="BF52" i="2"/>
  <c r="I52" i="2"/>
  <c r="T52" i="2" s="1"/>
  <c r="V52" i="2" s="1"/>
  <c r="BJ51" i="2"/>
  <c r="BF51" i="2"/>
  <c r="I51" i="2"/>
  <c r="T51" i="2" s="1"/>
  <c r="V51" i="2" s="1"/>
  <c r="BJ50" i="2"/>
  <c r="BF50" i="2"/>
  <c r="I50" i="2"/>
  <c r="T50" i="2" s="1"/>
  <c r="V50" i="2" s="1"/>
  <c r="BJ49" i="2"/>
  <c r="BF49" i="2"/>
  <c r="I49" i="2"/>
  <c r="T49" i="2" s="1"/>
  <c r="V49" i="2" s="1"/>
  <c r="BJ48" i="2"/>
  <c r="BF48" i="2"/>
  <c r="I48" i="2"/>
  <c r="T48" i="2" s="1"/>
  <c r="V48" i="2" s="1"/>
  <c r="BJ47" i="2"/>
  <c r="BF47" i="2"/>
  <c r="I47" i="2"/>
  <c r="T47" i="2" s="1"/>
  <c r="V47" i="2" s="1"/>
  <c r="BJ46" i="2"/>
  <c r="BF46" i="2"/>
  <c r="I46" i="2"/>
  <c r="T46" i="2" s="1"/>
  <c r="V46" i="2" s="1"/>
  <c r="BJ45" i="2"/>
  <c r="BF45" i="2"/>
  <c r="I45" i="2"/>
  <c r="T45" i="2" s="1"/>
  <c r="V45" i="2" s="1"/>
  <c r="BJ44" i="2"/>
  <c r="BF44" i="2"/>
  <c r="T44" i="2"/>
  <c r="V44" i="2" s="1"/>
  <c r="I44" i="2"/>
  <c r="BJ43" i="2"/>
  <c r="BF43" i="2"/>
  <c r="I43" i="2"/>
  <c r="T43" i="2" s="1"/>
  <c r="V43" i="2" s="1"/>
  <c r="BJ42" i="2"/>
  <c r="BF42" i="2"/>
  <c r="I42" i="2"/>
  <c r="T42" i="2" s="1"/>
  <c r="V42" i="2" s="1"/>
  <c r="BJ41" i="2"/>
  <c r="BF41" i="2"/>
  <c r="I41" i="2"/>
  <c r="T41" i="2" s="1"/>
  <c r="V41" i="2" s="1"/>
  <c r="BJ40" i="2"/>
  <c r="BF40" i="2"/>
  <c r="T40" i="2"/>
  <c r="V40" i="2" s="1"/>
  <c r="BJ39" i="2"/>
  <c r="BF39" i="2"/>
  <c r="T39" i="2"/>
  <c r="V39" i="2" s="1"/>
  <c r="BJ38" i="2"/>
  <c r="BF38" i="2"/>
  <c r="BJ37" i="2"/>
  <c r="BF37" i="2"/>
  <c r="BI36" i="2"/>
  <c r="BH36" i="2"/>
  <c r="BJ36" i="2" s="1"/>
  <c r="BE36" i="2"/>
  <c r="BD36" i="2"/>
  <c r="BF36" i="2" s="1"/>
  <c r="U36" i="2"/>
  <c r="F36" i="2"/>
  <c r="E36" i="2"/>
  <c r="D36" i="2"/>
  <c r="BJ35" i="2"/>
  <c r="BF35" i="2"/>
  <c r="T35" i="2"/>
  <c r="V35" i="2" s="1"/>
  <c r="BI34" i="2"/>
  <c r="BH34" i="2"/>
  <c r="BJ34" i="2" s="1"/>
  <c r="BE34" i="2"/>
  <c r="BD34" i="2"/>
  <c r="BF34" i="2" s="1"/>
  <c r="U34" i="2"/>
  <c r="F34" i="2"/>
  <c r="E34" i="2"/>
  <c r="D34" i="2"/>
  <c r="BJ33" i="2"/>
  <c r="BF33" i="2"/>
  <c r="I33" i="2"/>
  <c r="T33" i="2" s="1"/>
  <c r="V33" i="2" s="1"/>
  <c r="BJ32" i="2"/>
  <c r="BF32" i="2"/>
  <c r="I32" i="2"/>
  <c r="T32" i="2" s="1"/>
  <c r="V32" i="2" s="1"/>
  <c r="W34" i="2" s="1"/>
  <c r="BJ31" i="2"/>
  <c r="BF31" i="2"/>
  <c r="T31" i="2"/>
  <c r="V31" i="2" s="1"/>
  <c r="BI30" i="2"/>
  <c r="BH30" i="2"/>
  <c r="BJ30" i="2" s="1"/>
  <c r="BE30" i="2"/>
  <c r="BD30" i="2"/>
  <c r="BF30" i="2" s="1"/>
  <c r="U30" i="2"/>
  <c r="T30" i="2"/>
  <c r="V30" i="2" s="1"/>
  <c r="F30" i="2"/>
  <c r="E30" i="2"/>
  <c r="D30" i="2"/>
  <c r="BJ29" i="2"/>
  <c r="BF29" i="2"/>
  <c r="V29" i="2"/>
  <c r="T29" i="2"/>
  <c r="BJ28" i="2"/>
  <c r="BF28" i="2"/>
  <c r="V28" i="2"/>
  <c r="W30" i="2" s="1"/>
  <c r="T28" i="2"/>
  <c r="BI27" i="2"/>
  <c r="BH27" i="2"/>
  <c r="BJ27" i="2" s="1"/>
  <c r="BE27" i="2"/>
  <c r="BD27" i="2"/>
  <c r="BF27" i="2" s="1"/>
  <c r="U27" i="2"/>
  <c r="F27" i="2"/>
  <c r="E27" i="2"/>
  <c r="D27" i="2"/>
  <c r="BJ26" i="2"/>
  <c r="BF26" i="2"/>
  <c r="I26" i="2"/>
  <c r="T26" i="2" s="1"/>
  <c r="V26" i="2" s="1"/>
  <c r="BJ25" i="2"/>
  <c r="BF25" i="2"/>
  <c r="I25" i="2"/>
  <c r="T25" i="2" s="1"/>
  <c r="V25" i="2" s="1"/>
  <c r="BJ24" i="2"/>
  <c r="BF24" i="2"/>
  <c r="T24" i="2"/>
  <c r="V24" i="2" s="1"/>
  <c r="BI23" i="2"/>
  <c r="BH23" i="2"/>
  <c r="BJ23" i="2" s="1"/>
  <c r="BE23" i="2"/>
  <c r="BD23" i="2"/>
  <c r="BF23" i="2" s="1"/>
  <c r="U23" i="2"/>
  <c r="T23" i="2"/>
  <c r="F23" i="2"/>
  <c r="E23" i="2"/>
  <c r="D23" i="2"/>
  <c r="BJ22" i="2"/>
  <c r="BF22" i="2"/>
  <c r="I22" i="2"/>
  <c r="T22" i="2" s="1"/>
  <c r="V22" i="2" s="1"/>
  <c r="BJ21" i="2"/>
  <c r="BF21" i="2"/>
  <c r="I21" i="2"/>
  <c r="T21" i="2" s="1"/>
  <c r="V21" i="2" s="1"/>
  <c r="BJ20" i="2"/>
  <c r="BF20" i="2"/>
  <c r="I20" i="2"/>
  <c r="T20" i="2" s="1"/>
  <c r="V20" i="2" s="1"/>
  <c r="BJ19" i="2"/>
  <c r="BF19" i="2"/>
  <c r="I19" i="2"/>
  <c r="T19" i="2" s="1"/>
  <c r="V19" i="2" s="1"/>
  <c r="BJ18" i="2"/>
  <c r="BF18" i="2"/>
  <c r="T18" i="2"/>
  <c r="V18" i="2" s="1"/>
  <c r="I18" i="2"/>
  <c r="BJ17" i="2"/>
  <c r="BF17" i="2"/>
  <c r="I17" i="2"/>
  <c r="T17" i="2" s="1"/>
  <c r="V17" i="2" s="1"/>
  <c r="BJ16" i="2"/>
  <c r="BF16" i="2"/>
  <c r="I16" i="2"/>
  <c r="T16" i="2" s="1"/>
  <c r="V16" i="2" s="1"/>
  <c r="BJ15" i="2"/>
  <c r="BF15" i="2"/>
  <c r="I15" i="2"/>
  <c r="T15" i="2" s="1"/>
  <c r="V15" i="2" s="1"/>
  <c r="BJ14" i="2"/>
  <c r="BF14" i="2"/>
  <c r="T14" i="2"/>
  <c r="BI13" i="2"/>
  <c r="BI83" i="2" s="1"/>
  <c r="BH13" i="2"/>
  <c r="BH83" i="2" s="1"/>
  <c r="BJ83" i="2" s="1"/>
  <c r="BE13" i="2"/>
  <c r="BE83" i="2" s="1"/>
  <c r="BD13" i="2"/>
  <c r="BF13" i="2" s="1"/>
  <c r="U13" i="2"/>
  <c r="U83" i="2" s="1"/>
  <c r="F13" i="2"/>
  <c r="F83" i="2" s="1"/>
  <c r="E13" i="2"/>
  <c r="D13" i="2"/>
  <c r="D83" i="2" s="1"/>
  <c r="BJ12" i="2"/>
  <c r="BF12" i="2"/>
  <c r="I12" i="2"/>
  <c r="T12" i="2" s="1"/>
  <c r="V12" i="2" s="1"/>
  <c r="BJ11" i="2"/>
  <c r="BF11" i="2"/>
  <c r="I11" i="2"/>
  <c r="T11" i="2" s="1"/>
  <c r="V11" i="2" s="1"/>
  <c r="BJ10" i="2"/>
  <c r="BF10" i="2"/>
  <c r="T10" i="2"/>
  <c r="V10" i="2" s="1"/>
  <c r="I10" i="2"/>
  <c r="BJ9" i="2"/>
  <c r="BF9" i="2"/>
  <c r="I9" i="2"/>
  <c r="T34" i="2" l="1"/>
  <c r="E83" i="2"/>
  <c r="V27" i="2"/>
  <c r="I83" i="2"/>
  <c r="T9" i="2"/>
  <c r="W23" i="2"/>
  <c r="W27" i="2"/>
  <c r="W53" i="2"/>
  <c r="W82" i="2"/>
  <c r="BJ13" i="2"/>
  <c r="BD83" i="2"/>
  <c r="BF83" i="2" s="1"/>
  <c r="T13" i="2"/>
  <c r="T83" i="2" l="1"/>
  <c r="W83" i="2" s="1"/>
  <c r="V9" i="2"/>
  <c r="V13" i="2" l="1"/>
  <c r="V83" i="2"/>
  <c r="W13" i="2"/>
</calcChain>
</file>

<file path=xl/sharedStrings.xml><?xml version="1.0" encoding="utf-8"?>
<sst xmlns="http://schemas.openxmlformats.org/spreadsheetml/2006/main" count="1179" uniqueCount="509">
  <si>
    <t>องค์การบริหารส่วนตำบลฉลอง</t>
  </si>
  <si>
    <t>กระดาษทำการกระทบยอดรายจ่ายตามงบประมาณ (จ่ายจากเงินรายรับ)</t>
  </si>
  <si>
    <t>ประจำเดือน พฤษภาคม  ปีงบประมาณ   พ.ศ. 2561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</si>
  <si>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</si>
  <si>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</si>
  <si>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</si>
  <si>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</si>
  <si>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</si>
  <si>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</si>
  <si>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</si>
  <si>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รวม</t>
  </si>
  <si>
    <t>แผนงาน / งาน</t>
  </si>
  <si>
    <t>00110</t>
  </si>
  <si>
    <t>00120</t>
  </si>
  <si>
    <t>00210</t>
  </si>
  <si>
    <t>00240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</si>
  <si>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</si>
  <si>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</si>
  <si>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</si>
  <si>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</si>
  <si>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</si>
  <si>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</si>
  <si>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</si>
  <si>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</si>
  <si>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งานบริหารทั่วไปเกี่ยวกับเคหะและชุมชน</t>
  </si>
  <si>
    <t>งานไฟฟ้าถนน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</si>
  <si>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</si>
  <si>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</si>
  <si>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งานศาสนาวัฒนธรรมท้องถิ่น</t>
  </si>
  <si>
    <t>งบกลาง</t>
  </si>
  <si>
    <t>หมวด / ประเภทรายจ่าย</t>
  </si>
  <si>
    <t>00111</t>
  </si>
  <si>
    <t>00113</t>
  </si>
  <si>
    <t>00121</t>
  </si>
  <si>
    <t>00211</t>
  </si>
  <si>
    <t>00212</t>
  </si>
  <si>
    <t>00241</t>
  </si>
  <si>
    <t>00242</t>
  </si>
  <si>
    <t>00252</t>
  </si>
  <si>
    <t>00261</t>
  </si>
  <si>
    <t>00263</t>
  </si>
  <si>
    <t>00411</t>
  </si>
  <si>
    <t/>
  </si>
  <si>
    <t>110000</t>
  </si>
  <si>
    <t>เงินสมทบกองทุนประกันสังคม</t>
  </si>
  <si>
    <t>เงินงบประมาณ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</si>
  <si>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</si>
  <si>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</si>
  <si>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</si>
  <si>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</si>
  <si>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</si>
  <si>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</si>
  <si>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รวมเดือนนี้</t>
  </si>
  <si>
    <t>รวมตั้งแต่ต้นปี</t>
  </si>
  <si>
    <t>เงินเดือน (ฝ่ายการเมือง)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</si>
  <si>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</si>
  <si>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</si>
  <si>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</si>
  <si>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</si>
  <si>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</si>
  <si>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</si>
  <si>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</si>
  <si>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</si>
  <si>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</si>
  <si>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</si>
  <si>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</si>
  <si>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เงินเดือน (ฝ่ายประจำ)</t>
  </si>
  <si>
    <t>220000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</si>
  <si>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</si>
  <si>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</si>
  <si>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</si>
  <si>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</si>
  <si>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</si>
  <si>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</si>
  <si>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</si>
  <si>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</si>
  <si>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</si>
  <si>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</si>
  <si>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ค่าตอบแทน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</si>
  <si>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</si>
  <si>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</si>
  <si>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</si>
  <si>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ค่าตอบแทนการปฏิบัติงานนอกเวลาราชการ</t>
  </si>
  <si>
    <t>5310300</t>
  </si>
  <si>
    <t>ค่าเช่าบ้าน</t>
  </si>
  <si>
    <t>5310400</t>
  </si>
  <si>
    <t>เงินช่วยเหลือการศึกษาบุตร</t>
  </si>
  <si>
    <t>5310500</t>
  </si>
  <si>
    <t>ค่าใช้สอย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</si>
  <si>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</si>
  <si>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</si>
  <si>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</si>
  <si>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</si>
  <si>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</si>
  <si>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</si>
  <si>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</si>
  <si>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</si>
  <si>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</si>
  <si>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ค่าวัสดุ</t>
  </si>
  <si>
    <t>330000</t>
  </si>
  <si>
    <t>วัสดุสำนักงาน</t>
  </si>
  <si>
    <t>5330100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</si>
  <si>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</si>
  <si>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</si>
  <si>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</si>
  <si>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</si>
  <si>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</si>
  <si>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</si>
  <si>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</si>
  <si>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</si>
  <si>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</si>
  <si>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</si>
  <si>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วัสดุคอมพิวเตอร์</t>
  </si>
  <si>
    <t>5331400</t>
  </si>
  <si>
    <t>ค่าสาธารณูปโภค</t>
  </si>
  <si>
    <t>340000</t>
  </si>
  <si>
    <t>ค่าไฟฟ้า</t>
  </si>
  <si>
    <t>5340100</t>
  </si>
  <si>
    <t>ค่าน้ำประปา ค่าน้ำบาดาล</t>
  </si>
  <si>
    <t>5340200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</si>
  <si>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</si>
  <si>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</si>
  <si>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</si>
  <si>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</si>
  <si>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</si>
  <si>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</si>
  <si>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ค่าที่ดินและสิ่งก่อสร้าง</t>
  </si>
  <si>
    <t>420000</t>
  </si>
  <si>
    <t>ค่าก่อสร้างสิ่งสาธารณูปโภค</t>
  </si>
  <si>
    <t>5421000</t>
  </si>
  <si>
    <t>เงินอุดหนุน</t>
  </si>
  <si>
    <t>610000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</si>
  <si>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</si>
  <si>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</si>
  <si>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</si>
  <si>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</si>
  <si>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หมายเหตุประกอบงบรับ-จ่าย</t>
  </si>
  <si>
    <t>รายการ</t>
  </si>
  <si>
    <t>รหัสบัญชี</t>
  </si>
  <si>
    <t>ประมาณการ</t>
  </si>
  <si>
    <t>รับจริง/เดือนนี้</t>
  </si>
  <si>
    <t>จนถึงปัจจุบัน</t>
  </si>
  <si>
    <t>บาท/สต.</t>
  </si>
  <si>
    <t>รายได้จัดเก็บเอง</t>
  </si>
  <si>
    <t>หมวดภาษีอากร</t>
  </si>
  <si>
    <t>ภาษีโรงเรือนและที่ดิน</t>
  </si>
  <si>
    <t>ภาษีบำรุงท้องที่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</si>
  <si>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</si>
  <si>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</si>
  <si>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</si>
  <si>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</si>
  <si>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</si>
  <si>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</si>
  <si>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</si>
  <si>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</si>
  <si>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</si>
  <si>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</si>
  <si>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</si>
  <si>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</si>
  <si>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</si>
  <si>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</si>
  <si>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</si>
  <si>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</si>
  <si>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</si>
  <si>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</si>
  <si>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</si>
  <si>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</si>
  <si>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</si>
  <si>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</si>
  <si>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</si>
  <si>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</si>
  <si>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</si>
  <si>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</si>
  <si>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</si>
  <si>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</si>
  <si>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</si>
  <si>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ค่าภาคหลวงปิโตรเลี่ยม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</si>
  <si>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</si>
  <si>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</si>
  <si>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</si>
  <si>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</si>
  <si>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</si>
  <si>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</si>
  <si>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</si>
  <si>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อาหารเสริม (นม) (เด็กปฐมวัย)</t>
  </si>
  <si>
    <t>เงินอุดหนุนทั่วไป อาหารกลางวัน (เด็กปฐมวัย)</t>
  </si>
  <si>
    <t>เงินอุดหนุนทั่วไป อาหารเสริม (นม) (ประถมศึกษา)</t>
  </si>
  <si>
    <t>เงินอุดหนุนทั่วไป อาหารกลางวัน (ประถมศึกษา)</t>
  </si>
  <si>
    <t>เงินอุดหนุนทั่วไป เงินเดือน ค่าตอบแทน เงินเพิ่มค่าครองชีพ</t>
  </si>
  <si>
    <t>ชั่วคราว เงินประกันสังคมและสวัสดิการสำหรับข้าราชการครูผู้ดูแล</t>
  </si>
  <si>
    <t>เด็ก พนักงานจ้างผู้ดูแลเด็ก</t>
  </si>
  <si>
    <t>เงินอุดหนุนทั่วไป เงินอุดหนุนสำหรับสนับสนุนค่าจัดการเรียนการ</t>
  </si>
  <si>
    <t>สอนของศูนย์พัฒนาเด็กเล็ก ไตรมาสที่ 1</t>
  </si>
  <si>
    <t>เงินอุดหนุนทั่วไป สำหรับดำเนินการตามอำนาจหน้าที่และภารกิจ</t>
  </si>
  <si>
    <t>ถ่ายโอนเลือกทำ (เบี้ยยังชีพผู้สูงอายุ)</t>
  </si>
  <si>
    <t>ถ่ายโอนเลือกทำ (เบี้ยยังชีพผู้พิการ)</t>
  </si>
  <si>
    <t>เงินอุดหนุนทั่วไป สำหรับสำหรับสนุนการสงเคราะห์เบี้ยยังชีพ</t>
  </si>
  <si>
    <t>ผู้ป่วยเอดส์</t>
  </si>
  <si>
    <t>เงินอุดหนุนทั่วไป เงินอุดหนุนสำหรับการดำเนินงานตามแนวทาง</t>
  </si>
  <si>
    <t>โครงการพระราชดำริด้านสาธารณสุข</t>
  </si>
  <si>
    <t>เงินอุดหนุนทั่วไป อุดหนุนสำหรับสำรวจข้อมูลจำนวนสัตว์และขึ้น</t>
  </si>
  <si>
    <t>ทะเบียนจำนวนสัตว์ตามโครงการสัตว์ปลอดโรคคนปลอดภัยจาก</t>
  </si>
  <si>
    <t>โรคพิษสุนัขบ้า ตามพระปณิธานของ ศ.ดร.สมเด็จพระเจ้าลูกเธอ</t>
  </si>
  <si>
    <t>เจ้าฟ้าจุฬาภรณ์วลัยลักษ์อัครราชกุมารี</t>
  </si>
  <si>
    <t>อุดหนุนทั่วไป อุดหนุนสำหรับขับเคลื่อนโครงการสัตว์ปลอดโรค</t>
  </si>
  <si>
    <t xml:space="preserve">คนปลอดภัยโรคพิษสุนัขบ้า ตามพระปณิธานของ </t>
  </si>
  <si>
    <t xml:space="preserve">ศ.ดร.สมเด็จพระเจ้าฟ้าจุฬาภรณ์วลัยลักษ์อัครราชกุมารี </t>
  </si>
  <si>
    <t>รวมรายรับทั้งสิ้น</t>
  </si>
  <si>
    <t>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</si>
  <si>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</si>
  <si>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</si>
  <si>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</si>
  <si>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</si>
  <si>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</si>
  <si>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</si>
  <si>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จำนวนเงิน</t>
  </si>
  <si>
    <t>ค่าครุภัณฑ์</t>
  </si>
  <si>
    <t>ครุภัณฑ์ยานพาหนะและขนส่ง</t>
  </si>
  <si>
    <t>รถบรรทุก(ดีเซล) ขนาด 1 ตัน ขับเคลื่อน 4 ล้อ ปริมาตรกระบอกสูบไม่ตำ่กว่า 2,400 ซีซี</t>
  </si>
  <si>
    <t>โครงการก่อสร้างถนน คสล.สายนายไพรัช-สะพานท่าทน หมู่ที่ 10</t>
  </si>
  <si>
    <t>เงินอุดหนุนระบุวัตถุประสงค์/เฉพาะกิจ</t>
  </si>
  <si>
    <t>โครงการก่อสร้างสะพาน คสล. ข้ามคลองได ม.10 กว้าง 7 ยาว 21 เมตร ตามแบบมาตรฐานของ อบจ.นครศรีธรรมราช กำหนด</t>
  </si>
  <si>
    <t>ณ วันที่ 31 พฤษภาคม 2561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</si>
  <si>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</si>
  <si>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</si>
  <si>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เดือนตุลาคม ถึงเดือนพฤษภาคม   ปีงบประมาณ 2561</t>
  </si>
  <si>
    <t>โอนงบประมาณ เพิ่ม + , โอนงบประมาณ (ลด) -</t>
  </si>
  <si>
    <t>แผนงาน/งาน</t>
  </si>
  <si>
    <t>00220</t>
  </si>
  <si>
    <t>หมวด/ประเภทรายจ่าย</t>
  </si>
  <si>
    <t>00223</t>
  </si>
  <si>
    <t>210,000.00</t>
  </si>
  <si>
    <t>(280,000.00)</t>
  </si>
  <si>
    <t>(50,000.00)</t>
  </si>
  <si>
    <t>(330,000.00)</t>
  </si>
  <si>
    <t>รวมค่าใช้สอย</t>
  </si>
  <si>
    <t>(120,000.00)</t>
  </si>
  <si>
    <t>80,000.00</t>
  </si>
  <si>
    <t>วัสดุวิทยาศาสตร์หรือการแพทย์</t>
  </si>
  <si>
    <t>5330900</t>
  </si>
  <si>
    <t>40,000.00</t>
  </si>
  <si>
    <t>รวมค่าวัสดุ</t>
  </si>
  <si>
    <t>120,000.00</t>
  </si>
  <si>
    <t>กระดาษทำการกระทบยอดงบประมาณคงเหลือ</t>
  </si>
  <si>
    <t>ประจำเดือน พฤษภาคม ปีงบประมาณ พ.ศ. 2561</t>
  </si>
  <si>
    <t>แผนงานสาธารณสุข</t>
  </si>
  <si>
    <t>แผนงานสังคมสงเคราะห์</t>
  </si>
  <si>
    <t>แผนงานการเกษตร</t>
  </si>
  <si>
    <t>00230</t>
  </si>
  <si>
    <t>00320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</si>
  <si>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</si>
  <si>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</si>
  <si>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งานกีฬาและนันทนาการ</t>
  </si>
  <si>
    <t>งานส่งเสริมการเกษตร</t>
  </si>
  <si>
    <t>00232</t>
  </si>
  <si>
    <t>00262</t>
  </si>
  <si>
    <t>00321</t>
  </si>
  <si>
    <t>วัสดุไฟฟ้าและวิทยุ</t>
  </si>
  <si>
    <t>5330200</t>
  </si>
  <si>
    <t>วัสดุการเกษตร</t>
  </si>
  <si>
    <t>5331000</t>
  </si>
  <si>
    <t>วัสดุโฆษณาและเผยแพร่</t>
  </si>
  <si>
    <t>5331100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</si>
  <si>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</si>
  <si>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</si>
  <si>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</si>
  <si>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</si>
  <si>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</si>
  <si>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รายจ่ายอื่น</t>
  </si>
  <si>
    <t>510000</t>
  </si>
  <si>
    <t>5510100</t>
  </si>
  <si>
    <t>เงินอุดหนุนองค์กรปกครองส่วนท้องถิ่น</t>
  </si>
  <si>
    <t>5610100</t>
  </si>
  <si>
    <t>อาคารต่าง ๆ</t>
  </si>
  <si>
    <t>5420700</t>
  </si>
  <si>
    <t>ค่าบำรุงรักษาและปรับปรุงที่ดินและสิ่งก่อสร้าง</t>
  </si>
  <si>
    <t>5421100</t>
  </si>
  <si>
    <t>5110300</t>
  </si>
  <si>
    <t>5110700</t>
  </si>
  <si>
    <t>5110800</t>
  </si>
  <si>
    <t>5110900</t>
  </si>
  <si>
    <t>5111000</t>
  </si>
  <si>
    <t>5111100</t>
  </si>
  <si>
    <t>กระดาษทำการกระทบยอดรายจ่าย (จ่ายจากเงินสะสม)</t>
  </si>
  <si>
    <t>ประจำเดือน  พฤษภาคม ปีงบประมาณ พ.ศ.  2561</t>
  </si>
  <si>
    <t>รายงานกระทบยอดเงินรับฝากเงินทุนโครงการเศรษฐกิจชุมชน</t>
  </si>
  <si>
    <t>ยอดยกมา ณ 1 พฤษภาคม 2561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</si>
  <si>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</si>
  <si>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</si>
  <si>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</si>
  <si>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</si>
  <si>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</si>
  <si>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</si>
  <si>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</si>
  <si>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งบทดลอง</t>
  </si>
  <si>
    <t>ปีงบประมาณ 2561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</si>
  <si>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</si>
  <si>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</si>
  <si>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</si>
  <si>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</si>
  <si>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</si>
  <si>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</si>
  <si>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</si>
  <si>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</si>
  <si>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</si>
  <si>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ลูกหนี้เงินยืม</t>
  </si>
  <si>
    <t xml:space="preserve">11041000  </t>
  </si>
  <si>
    <t>รายได้จากรัฐบาลค้างรับ</t>
  </si>
  <si>
    <t xml:space="preserve">11042000  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</si>
  <si>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</si>
  <si>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</si>
  <si>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</si>
  <si>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</si>
  <si>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เงินรับฝากภาษีหัก ณ ที่จ่าย</t>
  </si>
  <si>
    <t xml:space="preserve">21040001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</si>
  <si>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</si>
  <si>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</si>
  <si>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</si>
  <si>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</si>
  <si>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เงินรับฝากเงินรอคืนจังหวัด</t>
  </si>
  <si>
    <t xml:space="preserve">21040014  </t>
  </si>
  <si>
    <t>เงินรับฝากเงินทุนโครงการเศรษฐกิจชุมชน</t>
  </si>
  <si>
    <t xml:space="preserve">21040016  </t>
  </si>
  <si>
    <t>เงินรับฝากอื่นๆ หลักประกันสุขภาพแห่งชาติ</t>
  </si>
  <si>
    <t xml:space="preserve">21040099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</si>
  <si>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</si>
  <si>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</si>
  <si>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</si>
  <si>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</si>
  <si>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 xml:space="preserve">41100001  </t>
  </si>
  <si>
    <t xml:space="preserve">41100002  </t>
  </si>
  <si>
    <t xml:space="preserve">41100003  </t>
  </si>
  <si>
    <t xml:space="preserve">41210004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</si>
  <si>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</si>
  <si>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</si>
  <si>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</si>
  <si>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</si>
  <si>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 xml:space="preserve">41220010  </t>
  </si>
  <si>
    <t xml:space="preserve">41239999  </t>
  </si>
  <si>
    <t xml:space="preserve">41300003  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</si>
  <si>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</si>
  <si>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</si>
  <si>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</si>
  <si>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</si>
  <si>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</si>
  <si>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 xml:space="preserve">42100004  </t>
  </si>
  <si>
    <t xml:space="preserve">42100005  </t>
  </si>
  <si>
    <t xml:space="preserve">42100007  </t>
  </si>
  <si>
    <t xml:space="preserve">42100011  </t>
  </si>
  <si>
    <t xml:space="preserve">42100012  </t>
  </si>
  <si>
    <t>ค่าภาคหลวงปิโตรเลียม</t>
  </si>
  <si>
    <t xml:space="preserve">42100013  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</si>
  <si>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</si>
  <si>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</si>
  <si>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</si>
  <si>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 xml:space="preserve">42100017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</si>
  <si>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</si>
  <si>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</si>
  <si>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</si>
  <si>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</si>
  <si>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</si>
  <si>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</si>
  <si>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</si>
  <si>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</si>
  <si>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</si>
  <si>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54200000  </t>
  </si>
  <si>
    <t xml:space="preserve">56100000  </t>
  </si>
  <si>
    <t>รายงานรับ-จ่ายเงิน</t>
  </si>
  <si>
    <t>ปีงบประมาณ 2561 ประจำเดือน พฤษภาคม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</si>
  <si>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</si>
  <si>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</si>
  <si>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</si>
  <si>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</si>
  <si>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</si>
  <si>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</si>
  <si>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34,856,943.16</t>
  </si>
  <si>
    <t>รายรับ (หมายเหตุ 1)</t>
  </si>
  <si>
    <t xml:space="preserve">          </t>
  </si>
  <si>
    <t>150,500.00</t>
  </si>
  <si>
    <t>0.00</t>
  </si>
  <si>
    <t>155,883.53</t>
  </si>
  <si>
    <t xml:space="preserve"> 41100000  </t>
  </si>
  <si>
    <t>1,412.70</t>
  </si>
  <si>
    <t>94,000.00</t>
  </si>
  <si>
    <t>39,775.16</t>
  </si>
  <si>
    <t>หมวดค่าธรรมเนียม ค่าปรับ และใบอนุญาต</t>
  </si>
  <si>
    <t xml:space="preserve"> 41200000  </t>
  </si>
  <si>
    <t>649.00</t>
  </si>
  <si>
    <t>170,500.00</t>
  </si>
  <si>
    <t>75,307.58</t>
  </si>
  <si>
    <t>หมวดรายได้จากทรัพย์สิน</t>
  </si>
  <si>
    <t xml:space="preserve"> 41300000  </t>
  </si>
  <si>
    <t>81,500.00</t>
  </si>
  <si>
    <t>250.00</t>
  </si>
  <si>
    <t>หมวดรายได้เบ็ดเตล็ด</t>
  </si>
  <si>
    <t xml:space="preserve"> 41500000  </t>
  </si>
  <si>
    <t>50.00</t>
  </si>
  <si>
    <t>19,334,000.00</t>
  </si>
  <si>
    <t>15,050,396.66</t>
  </si>
  <si>
    <t>หมวดภาษีจัดสรร</t>
  </si>
  <si>
    <t xml:space="preserve"> 42100000  </t>
  </si>
  <si>
    <t>2,714,361.14</t>
  </si>
  <si>
    <t>22,869,500.00</t>
  </si>
  <si>
    <t>16,100,207.00</t>
  </si>
  <si>
    <t>หมวดเงินอุดหนุนทั่วไป</t>
  </si>
  <si>
    <t xml:space="preserve"> 43100000  </t>
  </si>
  <si>
    <t>42,700,000.00</t>
  </si>
  <si>
    <t>31,421,819.93</t>
  </si>
  <si>
    <t>2,716,472.84</t>
  </si>
  <si>
    <t>29,698.00</t>
  </si>
  <si>
    <t xml:space="preserve"> 11041000  </t>
  </si>
  <si>
    <t>90,000.00</t>
  </si>
  <si>
    <t xml:space="preserve"> 11045000  </t>
  </si>
  <si>
    <t>12,000.00</t>
  </si>
  <si>
    <t>64,077.45</t>
  </si>
  <si>
    <t xml:space="preserve"> 21040001  </t>
  </si>
  <si>
    <t>3,212.84</t>
  </si>
  <si>
    <t>187.78</t>
  </si>
  <si>
    <t>เงินรับฝากประกันผลงาน</t>
  </si>
  <si>
    <t xml:space="preserve"> 21040006  </t>
  </si>
  <si>
    <t>140,500.63</t>
  </si>
  <si>
    <t xml:space="preserve"> 21040008  </t>
  </si>
  <si>
    <t>42,290.00</t>
  </si>
  <si>
    <t xml:space="preserve"> 21040013  </t>
  </si>
  <si>
    <t>5,478.00</t>
  </si>
  <si>
    <t>884,702.00</t>
  </si>
  <si>
    <t>เงินรับฝากค่าใช้จ่ายอื่น</t>
  </si>
  <si>
    <t xml:space="preserve"> 21040015  </t>
  </si>
  <si>
    <t>112,150.00</t>
  </si>
  <si>
    <t xml:space="preserve"> 21040016  </t>
  </si>
  <si>
    <t>74.00</t>
  </si>
  <si>
    <t>21,424.00</t>
  </si>
  <si>
    <t>เงินรับฝากอื่น ๆ</t>
  </si>
  <si>
    <t xml:space="preserve"> 21040099  </t>
  </si>
  <si>
    <t>970.00</t>
  </si>
  <si>
    <t>22,469.00</t>
  </si>
  <si>
    <t xml:space="preserve"> 31000000  </t>
  </si>
  <si>
    <t>133,884.84</t>
  </si>
  <si>
    <t>รวมรายรับ</t>
  </si>
  <si>
    <t>2,850,357.68</t>
  </si>
  <si>
    <t>รายจ่าย</t>
  </si>
  <si>
    <t>16,247,516.00</t>
  </si>
  <si>
    <t>9,314,452.00</t>
  </si>
  <si>
    <t xml:space="preserve"> 51100000  </t>
  </si>
  <si>
    <t>1,079,378.00</t>
  </si>
  <si>
    <t>2,657,520.00</t>
  </si>
  <si>
    <t>1,714,080.00</t>
  </si>
  <si>
    <t xml:space="preserve"> 52100000  </t>
  </si>
  <si>
    <t>214,260.00</t>
  </si>
  <si>
    <t>6,423,960.00</t>
  </si>
  <si>
    <t>4,004,304.00</t>
  </si>
  <si>
    <t xml:space="preserve"> 52200000  </t>
  </si>
  <si>
    <t>510,440.00</t>
  </si>
  <si>
    <t>642,000.00</t>
  </si>
  <si>
    <t>121,970.00</t>
  </si>
  <si>
    <t xml:space="preserve"> 53100000  </t>
  </si>
  <si>
    <t>5,700.00</t>
  </si>
  <si>
    <t>4,763,600.00</t>
  </si>
  <si>
    <t>1,339,227.54</t>
  </si>
  <si>
    <t xml:space="preserve"> 53200000  </t>
  </si>
  <si>
    <t>92,214.40</t>
  </si>
  <si>
    <t>3,087,804.00</t>
  </si>
  <si>
    <t>1,410,210.96</t>
  </si>
  <si>
    <t xml:space="preserve"> 53300000  </t>
  </si>
  <si>
    <t>216,330.80</t>
  </si>
  <si>
    <t>346,400.00</t>
  </si>
  <si>
    <t>190,586.54</t>
  </si>
  <si>
    <t xml:space="preserve"> 53400000  </t>
  </si>
  <si>
    <t>26,950.15</t>
  </si>
  <si>
    <t>510,200.00</t>
  </si>
  <si>
    <t xml:space="preserve"> 54100000  </t>
  </si>
  <si>
    <t>6,261,000.00</t>
  </si>
  <si>
    <t>1,177,000.00</t>
  </si>
  <si>
    <t xml:space="preserve"> 54200000  </t>
  </si>
  <si>
    <t>25,000.00</t>
  </si>
  <si>
    <t xml:space="preserve"> 55100000  </t>
  </si>
  <si>
    <t>1,735,000.00</t>
  </si>
  <si>
    <t>1,213,000.00</t>
  </si>
  <si>
    <t xml:space="preserve"> 56100000  </t>
  </si>
  <si>
    <t>403,000.00</t>
  </si>
  <si>
    <t>20,484,831.04</t>
  </si>
  <si>
    <t>2,548,273.35</t>
  </si>
  <si>
    <t>35,898.00</t>
  </si>
  <si>
    <t>6,200.00</t>
  </si>
  <si>
    <t>2,833,840.00</t>
  </si>
  <si>
    <t xml:space="preserve"> 21010000  </t>
  </si>
  <si>
    <t>25,300.00</t>
  </si>
  <si>
    <t>ฎีกาค้างจ่าย</t>
  </si>
  <si>
    <t xml:space="preserve"> 21020000  </t>
  </si>
  <si>
    <t>64,951.76</t>
  </si>
  <si>
    <t>24,784.14</t>
  </si>
  <si>
    <t>2,612.49</t>
  </si>
  <si>
    <t>เงินรับฝากส่วนลดในการจัดเก็บภาษีบำรุงท้องที่ 6%</t>
  </si>
  <si>
    <t xml:space="preserve"> 21040005  </t>
  </si>
  <si>
    <t>102,375.00</t>
  </si>
  <si>
    <t>42,843.00</t>
  </si>
  <si>
    <t>39,200.00</t>
  </si>
  <si>
    <t xml:space="preserve"> 21040014  </t>
  </si>
  <si>
    <t>48,775.00</t>
  </si>
  <si>
    <t>58,232.61</t>
  </si>
  <si>
    <t>206,844.75</t>
  </si>
  <si>
    <t>รวมรายจ่าย</t>
  </si>
  <si>
    <t>2,755,118.10</t>
  </si>
  <si>
    <t>8,095,557.19</t>
  </si>
  <si>
    <t>รายรับสูงกว่า (ต่ำกว่า) รายจ่าย</t>
  </si>
  <si>
    <t>95,239.58</t>
  </si>
  <si>
    <t>34,952,182.74</t>
  </si>
  <si>
    <t>ยอดยกไป</t>
  </si>
  <si>
    <t>ประจำเดือนพฤษภาคม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</si>
</sst>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36" x14ac:knownFonts="1">
    <font>
      <sz val="11"/>
      <color rgb="FF000000"/>
      <name val="Tahoma"/>
      <family val="2"/>
      <scheme val="minor"/>
    </font>
    <font>
      <sz val="7"/>
      <color rgb="FF000000"/>
      <name val="Mangal"/>
      <family val="1"/>
    </font>
    <font>
      <sz val="7"/>
      <name val="Mangal"/>
      <family val="1"/>
    </font>
    <font>
      <b/>
      <sz val="7"/>
      <color rgb="FF000000"/>
      <name val="Mangal"/>
      <family val="1"/>
    </font>
    <font>
      <b/>
      <sz val="7"/>
      <color rgb="FF483D8B"/>
      <name val="Mangal"/>
      <family val="1"/>
    </font>
    <font>
      <sz val="10"/>
      <name val="Mangal"/>
      <family val="1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sz val="10"/>
      <color rgb="FF00B0F0"/>
      <name val="Mangal"/>
      <family val="1"/>
    </font>
    <font>
      <b/>
      <sz val="1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sz val="8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sz val="8"/>
      <color rgb="FF000000"/>
      <name val="Mangal"/>
      <family val="1"/>
    </font>
    <font>
      <sz val="11"/>
      <name val="Mangal"/>
      <family val="1"/>
    </font>
    <font>
      <b/>
      <sz val="12"/>
      <color rgb="FF000000"/>
      <name val="Mangal"/>
      <family val="1"/>
    </font>
    <font>
      <sz val="12"/>
      <color rgb="FF000000"/>
      <name val="Mangal"/>
      <family val="1"/>
    </font>
    <font>
      <b/>
      <sz val="9"/>
      <color rgb="FF000000"/>
      <name val="Mangal"/>
      <family val="1"/>
    </font>
    <font>
      <sz val="9"/>
      <color rgb="FF000000"/>
      <name val="Mangal"/>
      <family val="1"/>
    </font>
    <font>
      <sz val="10"/>
      <color rgb="FF000000"/>
      <name val="Mangal"/>
      <family val="1"/>
    </font>
    <font>
      <b/>
      <sz val="10"/>
      <color rgb="FF000000"/>
      <name val="Mangal"/>
      <family val="1"/>
    </font>
    <font>
      <b/>
      <sz val="8"/>
      <color rgb="FF000000"/>
      <name val="Mangal"/>
      <family val="1"/>
    </font>
    <font>
      <b/>
      <u/>
      <sz val="10"/>
      <color rgb="FF000000"/>
      <name val="Mangal"/>
      <family val="1"/>
    </font>
    <font>
      <b/>
      <sz val="10"/>
      <color rgb="FF00008B"/>
      <name val="Mangal"/>
      <family val="1"/>
    </font>
    <font>
      <b/>
      <sz val="10"/>
      <color rgb="FF006400"/>
      <name val="Mangal"/>
      <family val="1"/>
    </font>
    <font>
      <sz val="10"/>
      <color rgb="FF00008B"/>
      <name val="Mangal"/>
      <family val="1"/>
    </font>
    <font>
      <sz val="1"/>
      <color rgb="FF000000"/>
      <name val="Mangal"/>
      <family val="1"/>
    </font>
    <font>
      <b/>
      <sz val="10"/>
      <color rgb="FF483D8B"/>
      <name val="Mangal"/>
      <family val="1"/>
    </font>
    <font>
      <b/>
      <sz val="10"/>
      <color rgb="FF0000FF"/>
      <name val="Mangal"/>
      <family val="1"/>
    </font>
    <font>
      <sz val="11"/>
      <color rgb="FF000000"/>
      <name val="Tahoma"/>
      <family val="2"/>
      <scheme val="minor"/>
    </font>
    <font>
      <b/>
      <sz val="7"/>
      <color rgb="FF0000FF"/>
      <name val="Mangal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3D3D3"/>
      </patternFill>
    </fill>
    <fill>
      <patternFill patternType="solid">
        <fgColor theme="0"/>
        <bgColor rgb="FFA9A9A9"/>
      </patternFill>
    </fill>
    <fill>
      <patternFill patternType="gray0625"/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69"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theme="0" tint="-0.14996795556505021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theme="0" tint="-0.24994659260841701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theme="0" tint="-0.34998626667073579"/>
      </right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/>
      <top style="thin">
        <color rgb="FFA9A9A9"/>
      </top>
      <bottom style="thin">
        <color rgb="FFA9A9A9"/>
      </bottom>
      <diagonal/>
    </border>
    <border>
      <left style="thin">
        <color theme="0" tint="-0.34998626667073579"/>
      </left>
      <right/>
      <top style="thin">
        <color rgb="FFA9A9A9"/>
      </top>
      <bottom style="thin">
        <color rgb="FFA9A9A9"/>
      </bottom>
      <diagonal/>
    </border>
    <border>
      <left style="thin">
        <color theme="0" tint="-0.14996795556505021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A9A9A9"/>
      </top>
      <bottom style="thin">
        <color rgb="FFA9A9A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theme="1" tint="0.24994659260841701"/>
      </left>
      <right/>
      <top/>
      <bottom/>
      <diagonal/>
    </border>
    <border>
      <left style="thin">
        <color theme="1" tint="0.24994659260841701"/>
      </left>
      <right/>
      <top/>
      <bottom style="thin">
        <color rgb="FF000000"/>
      </bottom>
      <diagonal/>
    </border>
    <border>
      <left style="thin">
        <color theme="1" tint="0.24994659260841701"/>
      </left>
      <right/>
      <top style="thin">
        <color rgb="FF000000"/>
      </top>
      <bottom/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</borders>
  <cellStyleXfs count="2">
    <xf numFmtId="0" fontId="0" fillId="0" borderId="0"/>
    <xf numFmtId="43" fontId="34" fillId="0" borderId="0" applyFont="0" applyFill="0" applyBorder="0" applyAlignment="0" applyProtection="0"/>
  </cellStyleXfs>
  <cellXfs count="353">
    <xf numFmtId="0" fontId="0" fillId="0" borderId="0" xfId="0" applyFont="1" applyFill="1" applyBorder="1"/>
    <xf numFmtId="0" fontId="2" fillId="0" borderId="0" xfId="0" applyFont="1" applyFill="1" applyBorder="1"/>
    <xf numFmtId="0" fontId="2" fillId="3" borderId="0" xfId="0" applyFont="1" applyFill="1" applyBorder="1"/>
    <xf numFmtId="0" fontId="2" fillId="4" borderId="1" xfId="0" applyNumberFormat="1" applyFont="1" applyFill="1" applyBorder="1" applyAlignment="1">
      <alignment vertical="top" wrapText="1"/>
    </xf>
    <xf numFmtId="0" fontId="2" fillId="4" borderId="2" xfId="0" applyNumberFormat="1" applyFont="1" applyFill="1" applyBorder="1" applyAlignment="1">
      <alignment vertical="top" wrapText="1"/>
    </xf>
    <xf numFmtId="0" fontId="2" fillId="4" borderId="6" xfId="0" applyNumberFormat="1" applyFont="1" applyFill="1" applyBorder="1" applyAlignment="1">
      <alignment vertical="top" wrapText="1"/>
    </xf>
    <xf numFmtId="0" fontId="2" fillId="4" borderId="0" xfId="0" applyNumberFormat="1" applyFont="1" applyFill="1" applyBorder="1" applyAlignment="1">
      <alignment vertical="top" wrapText="1"/>
    </xf>
    <xf numFmtId="0" fontId="3" fillId="4" borderId="13" xfId="0" applyNumberFormat="1" applyFont="1" applyFill="1" applyBorder="1" applyAlignment="1">
      <alignment horizontal="center" vertical="center" wrapText="1" readingOrder="1"/>
    </xf>
    <xf numFmtId="0" fontId="2" fillId="4" borderId="16" xfId="0" applyNumberFormat="1" applyFont="1" applyFill="1" applyBorder="1" applyAlignment="1">
      <alignment vertical="top" wrapText="1"/>
    </xf>
    <xf numFmtId="0" fontId="2" fillId="4" borderId="17" xfId="0" applyNumberFormat="1" applyFont="1" applyFill="1" applyBorder="1" applyAlignment="1">
      <alignment vertical="top" wrapText="1"/>
    </xf>
    <xf numFmtId="0" fontId="1" fillId="4" borderId="13" xfId="0" applyNumberFormat="1" applyFont="1" applyFill="1" applyBorder="1" applyAlignment="1">
      <alignment horizontal="center" vertical="center" wrapText="1" readingOrder="1"/>
    </xf>
    <xf numFmtId="0" fontId="1" fillId="0" borderId="22" xfId="0" applyNumberFormat="1" applyFont="1" applyFill="1" applyBorder="1" applyAlignment="1">
      <alignment vertical="center" wrapText="1" readingOrder="1"/>
    </xf>
    <xf numFmtId="187" fontId="1" fillId="0" borderId="5" xfId="0" applyNumberFormat="1" applyFont="1" applyFill="1" applyBorder="1" applyAlignment="1">
      <alignment horizontal="right" vertical="top" wrapText="1" readingOrder="1"/>
    </xf>
    <xf numFmtId="187" fontId="4" fillId="0" borderId="5" xfId="0" applyNumberFormat="1" applyFont="1" applyFill="1" applyBorder="1" applyAlignment="1">
      <alignment horizontal="right" vertical="top" wrapText="1" readingOrder="1"/>
    </xf>
    <xf numFmtId="0" fontId="1" fillId="0" borderId="23" xfId="0" applyNumberFormat="1" applyFont="1" applyFill="1" applyBorder="1" applyAlignment="1">
      <alignment vertical="center" wrapText="1" readingOrder="1"/>
    </xf>
    <xf numFmtId="0" fontId="1" fillId="0" borderId="24" xfId="0" applyNumberFormat="1" applyFont="1" applyFill="1" applyBorder="1" applyAlignment="1">
      <alignment vertical="center" wrapText="1" readingOrder="1"/>
    </xf>
    <xf numFmtId="0" fontId="1" fillId="5" borderId="5" xfId="0" applyNumberFormat="1" applyFont="1" applyFill="1" applyBorder="1" applyAlignment="1">
      <alignment vertical="top" wrapText="1" readingOrder="1"/>
    </xf>
    <xf numFmtId="0" fontId="1" fillId="2" borderId="28" xfId="0" applyNumberFormat="1" applyFont="1" applyFill="1" applyBorder="1" applyAlignment="1">
      <alignment vertical="top" wrapText="1" readingOrder="1"/>
    </xf>
    <xf numFmtId="0" fontId="2" fillId="4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1" fillId="0" borderId="27" xfId="0" applyNumberFormat="1" applyFont="1" applyFill="1" applyBorder="1" applyAlignment="1">
      <alignment horizontal="center" vertical="center" wrapText="1" readingOrder="1"/>
    </xf>
    <xf numFmtId="0" fontId="2" fillId="4" borderId="2" xfId="0" applyNumberFormat="1" applyFont="1" applyFill="1" applyBorder="1" applyAlignment="1">
      <alignment horizontal="center" vertical="top" wrapText="1"/>
    </xf>
    <xf numFmtId="0" fontId="2" fillId="4" borderId="17" xfId="0" applyNumberFormat="1" applyFont="1" applyFill="1" applyBorder="1" applyAlignment="1">
      <alignment horizontal="center" vertical="top" wrapText="1"/>
    </xf>
    <xf numFmtId="0" fontId="1" fillId="0" borderId="25" xfId="0" applyNumberFormat="1" applyFont="1" applyFill="1" applyBorder="1" applyAlignment="1">
      <alignment horizontal="center" vertical="center" wrapText="1" readingOrder="1"/>
    </xf>
    <xf numFmtId="0" fontId="1" fillId="0" borderId="26" xfId="0" applyNumberFormat="1" applyFont="1" applyFill="1" applyBorder="1" applyAlignment="1">
      <alignment horizontal="center" vertical="center" wrapText="1" readingOrder="1"/>
    </xf>
    <xf numFmtId="4" fontId="6" fillId="0" borderId="0" xfId="0" applyNumberFormat="1" applyFont="1"/>
    <xf numFmtId="4" fontId="7" fillId="0" borderId="0" xfId="0" applyNumberFormat="1" applyFont="1"/>
    <xf numFmtId="4" fontId="8" fillId="0" borderId="0" xfId="0" applyNumberFormat="1" applyFont="1"/>
    <xf numFmtId="0" fontId="9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32" xfId="0" applyFont="1" applyBorder="1"/>
    <xf numFmtId="0" fontId="5" fillId="0" borderId="35" xfId="0" applyFont="1" applyBorder="1" applyAlignment="1">
      <alignment horizontal="center"/>
    </xf>
    <xf numFmtId="0" fontId="5" fillId="0" borderId="36" xfId="0" applyFont="1" applyBorder="1"/>
    <xf numFmtId="43" fontId="5" fillId="0" borderId="38" xfId="0" applyNumberFormat="1" applyFont="1" applyBorder="1" applyAlignment="1">
      <alignment horizontal="center"/>
    </xf>
    <xf numFmtId="0" fontId="9" fillId="0" borderId="39" xfId="0" applyFont="1" applyBorder="1" applyAlignment="1">
      <alignment horizontal="left" vertical="center"/>
    </xf>
    <xf numFmtId="0" fontId="5" fillId="0" borderId="40" xfId="0" applyFont="1" applyBorder="1"/>
    <xf numFmtId="0" fontId="5" fillId="0" borderId="38" xfId="0" applyFont="1" applyBorder="1" applyAlignment="1">
      <alignment horizontal="center" vertical="center"/>
    </xf>
    <xf numFmtId="43" fontId="5" fillId="0" borderId="38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/>
    </xf>
    <xf numFmtId="0" fontId="9" fillId="0" borderId="39" xfId="0" applyFont="1" applyBorder="1"/>
    <xf numFmtId="0" fontId="5" fillId="0" borderId="38" xfId="0" applyFont="1" applyBorder="1" applyAlignment="1">
      <alignment horizontal="center"/>
    </xf>
    <xf numFmtId="43" fontId="9" fillId="0" borderId="38" xfId="0" applyNumberFormat="1" applyFont="1" applyBorder="1"/>
    <xf numFmtId="43" fontId="9" fillId="0" borderId="38" xfId="0" applyNumberFormat="1" applyFont="1" applyBorder="1" applyAlignment="1">
      <alignment horizontal="right"/>
    </xf>
    <xf numFmtId="0" fontId="5" fillId="0" borderId="39" xfId="0" applyFont="1" applyBorder="1"/>
    <xf numFmtId="43" fontId="5" fillId="0" borderId="38" xfId="0" applyNumberFormat="1" applyFont="1" applyBorder="1"/>
    <xf numFmtId="43" fontId="5" fillId="0" borderId="38" xfId="0" applyNumberFormat="1" applyFont="1" applyBorder="1" applyAlignment="1">
      <alignment horizontal="right"/>
    </xf>
    <xf numFmtId="0" fontId="9" fillId="0" borderId="40" xfId="0" applyFont="1" applyBorder="1" applyAlignment="1">
      <alignment horizontal="center"/>
    </xf>
    <xf numFmtId="43" fontId="9" fillId="0" borderId="35" xfId="0" applyNumberFormat="1" applyFont="1" applyBorder="1"/>
    <xf numFmtId="43" fontId="5" fillId="0" borderId="35" xfId="0" applyNumberFormat="1" applyFont="1" applyBorder="1" applyAlignment="1">
      <alignment horizontal="right"/>
    </xf>
    <xf numFmtId="43" fontId="9" fillId="0" borderId="34" xfId="0" applyNumberFormat="1" applyFont="1" applyBorder="1" applyAlignment="1">
      <alignment horizontal="right"/>
    </xf>
    <xf numFmtId="0" fontId="9" fillId="0" borderId="38" xfId="0" applyFont="1" applyBorder="1" applyAlignment="1">
      <alignment horizontal="center"/>
    </xf>
    <xf numFmtId="43" fontId="9" fillId="0" borderId="35" xfId="0" applyNumberFormat="1" applyFont="1" applyBorder="1" applyAlignment="1">
      <alignment horizontal="right"/>
    </xf>
    <xf numFmtId="43" fontId="5" fillId="0" borderId="35" xfId="0" applyNumberFormat="1" applyFont="1" applyBorder="1"/>
    <xf numFmtId="0" fontId="9" fillId="0" borderId="41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9" fillId="0" borderId="32" xfId="0" applyFont="1" applyBorder="1"/>
    <xf numFmtId="0" fontId="5" fillId="0" borderId="42" xfId="0" applyFont="1" applyBorder="1"/>
    <xf numFmtId="43" fontId="9" fillId="0" borderId="34" xfId="0" applyNumberFormat="1" applyFont="1" applyBorder="1"/>
    <xf numFmtId="0" fontId="9" fillId="0" borderId="36" xfId="0" applyFont="1" applyBorder="1"/>
    <xf numFmtId="0" fontId="9" fillId="0" borderId="43" xfId="0" applyFont="1" applyBorder="1"/>
    <xf numFmtId="0" fontId="9" fillId="0" borderId="43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43" fontId="9" fillId="0" borderId="43" xfId="0" applyNumberFormat="1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43" fontId="9" fillId="0" borderId="0" xfId="0" applyNumberFormat="1" applyFont="1" applyBorder="1"/>
    <xf numFmtId="43" fontId="10" fillId="0" borderId="38" xfId="0" applyNumberFormat="1" applyFont="1" applyBorder="1" applyAlignment="1">
      <alignment horizontal="right"/>
    </xf>
    <xf numFmtId="43" fontId="11" fillId="0" borderId="35" xfId="0" applyNumberFormat="1" applyFont="1" applyBorder="1"/>
    <xf numFmtId="43" fontId="12" fillId="0" borderId="38" xfId="0" applyNumberFormat="1" applyFont="1" applyBorder="1"/>
    <xf numFmtId="43" fontId="12" fillId="0" borderId="38" xfId="0" applyNumberFormat="1" applyFont="1" applyBorder="1" applyAlignment="1">
      <alignment horizontal="right"/>
    </xf>
    <xf numFmtId="43" fontId="11" fillId="0" borderId="38" xfId="0" applyNumberFormat="1" applyFont="1" applyBorder="1"/>
    <xf numFmtId="43" fontId="11" fillId="0" borderId="38" xfId="0" applyNumberFormat="1" applyFont="1" applyBorder="1" applyAlignment="1">
      <alignment horizontal="right"/>
    </xf>
    <xf numFmtId="0" fontId="5" fillId="6" borderId="44" xfId="0" applyFont="1" applyFill="1" applyBorder="1"/>
    <xf numFmtId="0" fontId="9" fillId="6" borderId="33" xfId="0" applyFont="1" applyFill="1" applyBorder="1" applyAlignment="1">
      <alignment horizontal="center"/>
    </xf>
    <xf numFmtId="0" fontId="5" fillId="6" borderId="35" xfId="0" applyFont="1" applyFill="1" applyBorder="1" applyAlignment="1">
      <alignment horizontal="center"/>
    </xf>
    <xf numFmtId="43" fontId="11" fillId="6" borderId="35" xfId="0" applyNumberFormat="1" applyFont="1" applyFill="1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14" fillId="0" borderId="0" xfId="0" applyFont="1" applyFill="1" applyBorder="1"/>
    <xf numFmtId="0" fontId="16" fillId="7" borderId="5" xfId="0" applyNumberFormat="1" applyFont="1" applyFill="1" applyBorder="1" applyAlignment="1">
      <alignment horizontal="center" vertical="center" wrapText="1" readingOrder="1"/>
    </xf>
    <xf numFmtId="0" fontId="17" fillId="0" borderId="5" xfId="0" applyNumberFormat="1" applyFont="1" applyFill="1" applyBorder="1" applyAlignment="1">
      <alignment vertical="center" wrapText="1" readingOrder="1"/>
    </xf>
    <xf numFmtId="187" fontId="17" fillId="0" borderId="5" xfId="0" applyNumberFormat="1" applyFont="1" applyFill="1" applyBorder="1" applyAlignment="1">
      <alignment horizontal="right" vertical="center" wrapText="1" readingOrder="1"/>
    </xf>
    <xf numFmtId="187" fontId="16" fillId="0" borderId="5" xfId="0" applyNumberFormat="1" applyFont="1" applyFill="1" applyBorder="1" applyAlignment="1">
      <alignment horizontal="right" vertical="top" wrapText="1" readingOrder="1"/>
    </xf>
    <xf numFmtId="0" fontId="19" fillId="0" borderId="0" xfId="0" applyFont="1" applyFill="1" applyBorder="1"/>
    <xf numFmtId="0" fontId="19" fillId="7" borderId="45" xfId="0" applyNumberFormat="1" applyFont="1" applyFill="1" applyBorder="1" applyAlignment="1">
      <alignment vertical="top" wrapText="1"/>
    </xf>
    <xf numFmtId="0" fontId="19" fillId="7" borderId="46" xfId="0" applyNumberFormat="1" applyFont="1" applyFill="1" applyBorder="1" applyAlignment="1">
      <alignment vertical="top" wrapText="1"/>
    </xf>
    <xf numFmtId="0" fontId="19" fillId="7" borderId="47" xfId="0" applyNumberFormat="1" applyFont="1" applyFill="1" applyBorder="1" applyAlignment="1">
      <alignment vertical="top" wrapText="1"/>
    </xf>
    <xf numFmtId="0" fontId="19" fillId="7" borderId="0" xfId="0" applyNumberFormat="1" applyFont="1" applyFill="1" applyBorder="1" applyAlignment="1">
      <alignment vertical="top" wrapText="1"/>
    </xf>
    <xf numFmtId="0" fontId="19" fillId="7" borderId="50" xfId="0" applyNumberFormat="1" applyFont="1" applyFill="1" applyBorder="1" applyAlignment="1">
      <alignment vertical="top" wrapText="1"/>
    </xf>
    <xf numFmtId="0" fontId="19" fillId="7" borderId="51" xfId="0" applyNumberFormat="1" applyFont="1" applyFill="1" applyBorder="1" applyAlignment="1">
      <alignment vertical="top" wrapText="1"/>
    </xf>
    <xf numFmtId="0" fontId="19" fillId="7" borderId="52" xfId="0" applyNumberFormat="1" applyFont="1" applyFill="1" applyBorder="1" applyAlignment="1">
      <alignment vertical="top" wrapText="1"/>
    </xf>
    <xf numFmtId="0" fontId="19" fillId="7" borderId="53" xfId="0" applyNumberFormat="1" applyFont="1" applyFill="1" applyBorder="1" applyAlignment="1">
      <alignment vertical="top" wrapText="1"/>
    </xf>
    <xf numFmtId="0" fontId="23" fillId="0" borderId="48" xfId="0" applyNumberFormat="1" applyFont="1" applyFill="1" applyBorder="1" applyAlignment="1">
      <alignment horizontal="right" vertical="center" wrapText="1" readingOrder="1"/>
    </xf>
    <xf numFmtId="0" fontId="22" fillId="0" borderId="48" xfId="0" applyNumberFormat="1" applyFont="1" applyFill="1" applyBorder="1" applyAlignment="1">
      <alignment horizontal="right" vertical="center" wrapText="1" readingOrder="1"/>
    </xf>
    <xf numFmtId="0" fontId="19" fillId="7" borderId="0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horizontal="left" vertical="top" wrapText="1" readingOrder="1"/>
    </xf>
    <xf numFmtId="0" fontId="19" fillId="0" borderId="0" xfId="0" applyFont="1" applyFill="1" applyBorder="1"/>
    <xf numFmtId="0" fontId="18" fillId="0" borderId="0" xfId="0" applyNumberFormat="1" applyFont="1" applyFill="1" applyBorder="1" applyAlignment="1">
      <alignment horizontal="right" vertical="top" wrapText="1" readingOrder="1"/>
    </xf>
    <xf numFmtId="0" fontId="5" fillId="0" borderId="41" xfId="0" applyFont="1" applyBorder="1"/>
    <xf numFmtId="43" fontId="12" fillId="0" borderId="37" xfId="0" applyNumberFormat="1" applyFont="1" applyBorder="1"/>
    <xf numFmtId="43" fontId="12" fillId="0" borderId="37" xfId="0" applyNumberFormat="1" applyFont="1" applyBorder="1" applyAlignment="1">
      <alignment horizontal="right"/>
    </xf>
    <xf numFmtId="43" fontId="12" fillId="0" borderId="34" xfId="0" applyNumberFormat="1" applyFont="1" applyBorder="1"/>
    <xf numFmtId="43" fontId="12" fillId="0" borderId="34" xfId="0" applyNumberFormat="1" applyFont="1" applyBorder="1" applyAlignment="1">
      <alignment horizontal="right"/>
    </xf>
    <xf numFmtId="0" fontId="25" fillId="7" borderId="5" xfId="0" applyNumberFormat="1" applyFont="1" applyFill="1" applyBorder="1" applyAlignment="1">
      <alignment horizontal="center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187" fontId="18" fillId="0" borderId="5" xfId="0" applyNumberFormat="1" applyFont="1" applyFill="1" applyBorder="1" applyAlignment="1">
      <alignment horizontal="right" vertical="center" wrapText="1" readingOrder="1"/>
    </xf>
    <xf numFmtId="187" fontId="26" fillId="0" borderId="5" xfId="0" applyNumberFormat="1" applyFont="1" applyFill="1" applyBorder="1" applyAlignment="1">
      <alignment horizontal="right" vertical="center" wrapText="1" readingOrder="1"/>
    </xf>
    <xf numFmtId="0" fontId="25" fillId="7" borderId="68" xfId="0" applyNumberFormat="1" applyFont="1" applyFill="1" applyBorder="1" applyAlignment="1">
      <alignment horizontal="center" vertical="center" wrapText="1" readingOrder="1"/>
    </xf>
    <xf numFmtId="0" fontId="25" fillId="7" borderId="18" xfId="0" applyNumberFormat="1" applyFont="1" applyFill="1" applyBorder="1" applyAlignment="1">
      <alignment horizontal="center" vertical="center" wrapText="1" readingOrder="1"/>
    </xf>
    <xf numFmtId="0" fontId="24" fillId="0" borderId="5" xfId="0" applyNumberFormat="1" applyFont="1" applyFill="1" applyBorder="1" applyAlignment="1">
      <alignment horizontal="right" vertical="center" wrapText="1" readingOrder="1"/>
    </xf>
    <xf numFmtId="188" fontId="24" fillId="0" borderId="5" xfId="0" applyNumberFormat="1" applyFont="1" applyFill="1" applyBorder="1" applyAlignment="1">
      <alignment horizontal="right" vertical="center" wrapText="1" readingOrder="1"/>
    </xf>
    <xf numFmtId="0" fontId="25" fillId="0" borderId="5" xfId="0" applyNumberFormat="1" applyFont="1" applyFill="1" applyBorder="1" applyAlignment="1">
      <alignment vertical="center" wrapText="1" readingOrder="1"/>
    </xf>
    <xf numFmtId="0" fontId="25" fillId="0" borderId="5" xfId="0" applyNumberFormat="1" applyFont="1" applyFill="1" applyBorder="1" applyAlignment="1">
      <alignment horizontal="right" vertical="center" wrapText="1" readingOrder="1"/>
    </xf>
    <xf numFmtId="0" fontId="25" fillId="0" borderId="21" xfId="0" applyNumberFormat="1" applyFont="1" applyFill="1" applyBorder="1" applyAlignment="1">
      <alignment horizontal="left" vertical="center" wrapText="1" readingOrder="1"/>
    </xf>
    <xf numFmtId="0" fontId="24" fillId="0" borderId="21" xfId="0" applyNumberFormat="1" applyFont="1" applyFill="1" applyBorder="1" applyAlignment="1">
      <alignment vertical="center" wrapText="1" readingOrder="1"/>
    </xf>
    <xf numFmtId="0" fontId="25" fillId="0" borderId="21" xfId="0" applyNumberFormat="1" applyFont="1" applyFill="1" applyBorder="1" applyAlignment="1">
      <alignment horizontal="right" vertical="center" wrapText="1" readingOrder="1"/>
    </xf>
    <xf numFmtId="0" fontId="28" fillId="0" borderId="65" xfId="0" applyNumberFormat="1" applyFont="1" applyFill="1" applyBorder="1" applyAlignment="1">
      <alignment horizontal="right" vertical="center" wrapText="1" readingOrder="1"/>
    </xf>
    <xf numFmtId="0" fontId="28" fillId="0" borderId="66" xfId="0" applyNumberFormat="1" applyFont="1" applyFill="1" applyBorder="1" applyAlignment="1">
      <alignment horizontal="right" vertical="center" wrapText="1" readingOrder="1"/>
    </xf>
    <xf numFmtId="0" fontId="29" fillId="0" borderId="65" xfId="0" applyNumberFormat="1" applyFont="1" applyFill="1" applyBorder="1" applyAlignment="1">
      <alignment horizontal="right" vertical="center" wrapText="1" readingOrder="1"/>
    </xf>
    <xf numFmtId="0" fontId="29" fillId="0" borderId="66" xfId="0" applyNumberFormat="1" applyFont="1" applyFill="1" applyBorder="1" applyAlignment="1">
      <alignment horizontal="right" vertical="center" wrapText="1" readingOrder="1"/>
    </xf>
    <xf numFmtId="0" fontId="25" fillId="0" borderId="19" xfId="0" applyNumberFormat="1" applyFont="1" applyFill="1" applyBorder="1" applyAlignment="1">
      <alignment horizontal="right" vertical="center" wrapText="1" readingOrder="1"/>
    </xf>
    <xf numFmtId="0" fontId="19" fillId="7" borderId="1" xfId="0" applyNumberFormat="1" applyFont="1" applyFill="1" applyBorder="1" applyAlignment="1">
      <alignment vertical="top" wrapText="1"/>
    </xf>
    <xf numFmtId="0" fontId="19" fillId="7" borderId="2" xfId="0" applyNumberFormat="1" applyFont="1" applyFill="1" applyBorder="1" applyAlignment="1">
      <alignment vertical="top" wrapText="1"/>
    </xf>
    <xf numFmtId="0" fontId="19" fillId="7" borderId="3" xfId="0" applyNumberFormat="1" applyFont="1" applyFill="1" applyBorder="1" applyAlignment="1">
      <alignment vertical="top" wrapText="1"/>
    </xf>
    <xf numFmtId="0" fontId="19" fillId="7" borderId="6" xfId="0" applyNumberFormat="1" applyFont="1" applyFill="1" applyBorder="1" applyAlignment="1">
      <alignment vertical="top" wrapText="1"/>
    </xf>
    <xf numFmtId="0" fontId="19" fillId="7" borderId="7" xfId="0" applyNumberFormat="1" applyFont="1" applyFill="1" applyBorder="1" applyAlignment="1">
      <alignment vertical="top" wrapText="1"/>
    </xf>
    <xf numFmtId="0" fontId="25" fillId="7" borderId="13" xfId="0" applyNumberFormat="1" applyFont="1" applyFill="1" applyBorder="1" applyAlignment="1">
      <alignment horizontal="center" vertical="center" wrapText="1" readingOrder="1"/>
    </xf>
    <xf numFmtId="0" fontId="19" fillId="7" borderId="16" xfId="0" applyNumberFormat="1" applyFont="1" applyFill="1" applyBorder="1" applyAlignment="1">
      <alignment vertical="top" wrapText="1"/>
    </xf>
    <xf numFmtId="0" fontId="19" fillId="7" borderId="17" xfId="0" applyNumberFormat="1" applyFont="1" applyFill="1" applyBorder="1" applyAlignment="1">
      <alignment vertical="top" wrapText="1"/>
    </xf>
    <xf numFmtId="0" fontId="19" fillId="7" borderId="62" xfId="0" applyNumberFormat="1" applyFont="1" applyFill="1" applyBorder="1" applyAlignment="1">
      <alignment vertical="top" wrapText="1"/>
    </xf>
    <xf numFmtId="0" fontId="25" fillId="2" borderId="63" xfId="0" applyNumberFormat="1" applyFont="1" applyFill="1" applyBorder="1" applyAlignment="1">
      <alignment vertical="top" wrapText="1" readingOrder="1"/>
    </xf>
    <xf numFmtId="187" fontId="32" fillId="0" borderId="5" xfId="0" applyNumberFormat="1" applyFont="1" applyFill="1" applyBorder="1" applyAlignment="1">
      <alignment horizontal="right" vertical="center" wrapText="1" readingOrder="1"/>
    </xf>
    <xf numFmtId="187" fontId="33" fillId="0" borderId="5" xfId="0" applyNumberFormat="1" applyFont="1" applyFill="1" applyBorder="1" applyAlignment="1">
      <alignment vertical="top" wrapText="1" readingOrder="1"/>
    </xf>
    <xf numFmtId="187" fontId="24" fillId="0" borderId="5" xfId="0" applyNumberFormat="1" applyFont="1" applyFill="1" applyBorder="1" applyAlignment="1">
      <alignment vertical="center" wrapText="1" readingOrder="1"/>
    </xf>
    <xf numFmtId="0" fontId="25" fillId="0" borderId="5" xfId="0" applyNumberFormat="1" applyFont="1" applyFill="1" applyBorder="1" applyAlignment="1">
      <alignment horizontal="left" vertical="center" wrapText="1" readingOrder="1"/>
    </xf>
    <xf numFmtId="0" fontId="24" fillId="0" borderId="5" xfId="0" applyNumberFormat="1" applyFont="1" applyFill="1" applyBorder="1" applyAlignment="1">
      <alignment vertical="center" wrapText="1" readingOrder="1"/>
    </xf>
    <xf numFmtId="0" fontId="24" fillId="0" borderId="5" xfId="0" applyNumberFormat="1" applyFont="1" applyFill="1" applyBorder="1" applyAlignment="1">
      <alignment horizontal="center" vertical="center" wrapText="1" readingOrder="1"/>
    </xf>
    <xf numFmtId="187" fontId="25" fillId="0" borderId="65" xfId="0" applyNumberFormat="1" applyFont="1" applyFill="1" applyBorder="1" applyAlignment="1">
      <alignment horizontal="right" vertical="center" wrapText="1" readingOrder="1"/>
    </xf>
    <xf numFmtId="43" fontId="24" fillId="0" borderId="5" xfId="1" applyFont="1" applyFill="1" applyBorder="1" applyAlignment="1">
      <alignment horizontal="right" vertical="center" wrapText="1" readingOrder="1"/>
    </xf>
    <xf numFmtId="4" fontId="25" fillId="0" borderId="5" xfId="0" applyNumberFormat="1" applyFont="1" applyFill="1" applyBorder="1" applyAlignment="1">
      <alignment horizontal="right" vertical="center" wrapText="1" readingOrder="1"/>
    </xf>
    <xf numFmtId="4" fontId="28" fillId="0" borderId="65" xfId="0" applyNumberFormat="1" applyFont="1" applyFill="1" applyBorder="1" applyAlignment="1">
      <alignment horizontal="right" vertical="center" wrapText="1" readingOrder="1"/>
    </xf>
    <xf numFmtId="4" fontId="29" fillId="0" borderId="65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2" fillId="7" borderId="1" xfId="0" applyNumberFormat="1" applyFont="1" applyFill="1" applyBorder="1" applyAlignment="1">
      <alignment vertical="top" wrapText="1"/>
    </xf>
    <xf numFmtId="0" fontId="2" fillId="7" borderId="2" xfId="0" applyNumberFormat="1" applyFont="1" applyFill="1" applyBorder="1" applyAlignment="1">
      <alignment vertical="top" wrapText="1"/>
    </xf>
    <xf numFmtId="0" fontId="2" fillId="7" borderId="6" xfId="0" applyNumberFormat="1" applyFont="1" applyFill="1" applyBorder="1" applyAlignment="1">
      <alignment vertical="top" wrapText="1"/>
    </xf>
    <xf numFmtId="0" fontId="2" fillId="7" borderId="0" xfId="0" applyNumberFormat="1" applyFont="1" applyFill="1" applyBorder="1" applyAlignment="1">
      <alignment vertical="top" wrapText="1"/>
    </xf>
    <xf numFmtId="0" fontId="3" fillId="7" borderId="13" xfId="0" applyNumberFormat="1" applyFont="1" applyFill="1" applyBorder="1" applyAlignment="1">
      <alignment horizontal="center" vertical="center" wrapText="1" readingOrder="1"/>
    </xf>
    <xf numFmtId="0" fontId="2" fillId="7" borderId="17" xfId="0" applyNumberFormat="1" applyFont="1" applyFill="1" applyBorder="1" applyAlignment="1">
      <alignment vertical="top" wrapText="1"/>
    </xf>
    <xf numFmtId="0" fontId="1" fillId="7" borderId="13" xfId="0" applyNumberFormat="1" applyFont="1" applyFill="1" applyBorder="1" applyAlignment="1">
      <alignment horizontal="center" vertical="center" wrapText="1" readingOrder="1"/>
    </xf>
    <xf numFmtId="188" fontId="1" fillId="0" borderId="5" xfId="0" applyNumberFormat="1" applyFont="1" applyFill="1" applyBorder="1" applyAlignment="1">
      <alignment horizontal="right" vertical="center" wrapText="1" readingOrder="1"/>
    </xf>
    <xf numFmtId="188" fontId="4" fillId="0" borderId="5" xfId="0" applyNumberFormat="1" applyFont="1" applyFill="1" applyBorder="1" applyAlignment="1">
      <alignment horizontal="right" vertical="center" wrapText="1" readingOrder="1"/>
    </xf>
    <xf numFmtId="188" fontId="35" fillId="0" borderId="5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vertical="center"/>
    </xf>
    <xf numFmtId="0" fontId="2" fillId="7" borderId="7" xfId="0" applyNumberFormat="1" applyFont="1" applyFill="1" applyBorder="1" applyAlignment="1">
      <alignment vertical="center" wrapText="1"/>
    </xf>
    <xf numFmtId="0" fontId="2" fillId="7" borderId="62" xfId="0" applyNumberFormat="1" applyFont="1" applyFill="1" applyBorder="1" applyAlignment="1">
      <alignment vertical="center" wrapText="1"/>
    </xf>
    <xf numFmtId="0" fontId="2" fillId="7" borderId="2" xfId="0" applyNumberFormat="1" applyFont="1" applyFill="1" applyBorder="1" applyAlignment="1">
      <alignment vertical="center" wrapText="1"/>
    </xf>
    <xf numFmtId="0" fontId="2" fillId="7" borderId="0" xfId="0" applyNumberFormat="1" applyFont="1" applyFill="1" applyBorder="1" applyAlignment="1">
      <alignment vertical="center" wrapText="1"/>
    </xf>
    <xf numFmtId="0" fontId="3" fillId="2" borderId="19" xfId="0" applyNumberFormat="1" applyFont="1" applyFill="1" applyBorder="1" applyAlignment="1">
      <alignment vertical="top" wrapText="1" readingOrder="1"/>
    </xf>
    <xf numFmtId="0" fontId="1" fillId="0" borderId="20" xfId="0" applyNumberFormat="1" applyFont="1" applyFill="1" applyBorder="1" applyAlignment="1">
      <alignment vertical="top" wrapText="1" readingOrder="1"/>
    </xf>
    <xf numFmtId="0" fontId="20" fillId="0" borderId="0" xfId="0" applyNumberFormat="1" applyFont="1" applyFill="1" applyBorder="1" applyAlignment="1">
      <alignment horizontal="center" vertical="top" wrapText="1" readingOrder="1"/>
    </xf>
    <xf numFmtId="0" fontId="19" fillId="0" borderId="0" xfId="0" applyFont="1" applyFill="1" applyBorder="1"/>
    <xf numFmtId="0" fontId="21" fillId="0" borderId="0" xfId="0" applyNumberFormat="1" applyFont="1" applyFill="1" applyBorder="1" applyAlignment="1">
      <alignment horizontal="center" vertical="top" wrapText="1" readingOrder="1"/>
    </xf>
    <xf numFmtId="0" fontId="24" fillId="0" borderId="0" xfId="0" applyNumberFormat="1" applyFont="1" applyFill="1" applyBorder="1" applyAlignment="1">
      <alignment horizontal="center" vertical="top" wrapText="1" readingOrder="1"/>
    </xf>
    <xf numFmtId="0" fontId="25" fillId="7" borderId="5" xfId="0" applyNumberFormat="1" applyFont="1" applyFill="1" applyBorder="1" applyAlignment="1">
      <alignment horizontal="center" vertical="center" wrapText="1" readingOrder="1"/>
    </xf>
    <xf numFmtId="0" fontId="19" fillId="0" borderId="20" xfId="0" applyNumberFormat="1" applyFont="1" applyFill="1" applyBorder="1" applyAlignment="1">
      <alignment vertical="top" wrapText="1"/>
    </xf>
    <xf numFmtId="0" fontId="19" fillId="0" borderId="21" xfId="0" applyNumberFormat="1" applyFont="1" applyFill="1" applyBorder="1" applyAlignment="1">
      <alignment vertical="top" wrapText="1"/>
    </xf>
    <xf numFmtId="0" fontId="18" fillId="0" borderId="5" xfId="0" applyNumberFormat="1" applyFont="1" applyFill="1" applyBorder="1" applyAlignment="1">
      <alignment vertical="center" wrapText="1" readingOrder="1"/>
    </xf>
    <xf numFmtId="187" fontId="18" fillId="0" borderId="5" xfId="0" applyNumberFormat="1" applyFont="1" applyFill="1" applyBorder="1" applyAlignment="1">
      <alignment horizontal="right" vertical="center" wrapText="1" readingOrder="1"/>
    </xf>
    <xf numFmtId="0" fontId="25" fillId="0" borderId="18" xfId="0" applyNumberFormat="1" applyFont="1" applyFill="1" applyBorder="1" applyAlignment="1">
      <alignment horizontal="right" vertical="center" wrapText="1" readingOrder="1"/>
    </xf>
    <xf numFmtId="0" fontId="19" fillId="0" borderId="17" xfId="0" applyNumberFormat="1" applyFont="1" applyFill="1" applyBorder="1" applyAlignment="1">
      <alignment vertical="top" wrapText="1"/>
    </xf>
    <xf numFmtId="0" fontId="19" fillId="0" borderId="62" xfId="0" applyNumberFormat="1" applyFont="1" applyFill="1" applyBorder="1" applyAlignment="1">
      <alignment vertical="top" wrapText="1"/>
    </xf>
    <xf numFmtId="187" fontId="26" fillId="0" borderId="5" xfId="0" applyNumberFormat="1" applyFont="1" applyFill="1" applyBorder="1" applyAlignment="1">
      <alignment horizontal="right" vertical="center" wrapText="1" readingOrder="1"/>
    </xf>
    <xf numFmtId="0" fontId="17" fillId="0" borderId="5" xfId="0" applyNumberFormat="1" applyFont="1" applyFill="1" applyBorder="1" applyAlignment="1">
      <alignment vertical="center" wrapText="1" readingOrder="1"/>
    </xf>
    <xf numFmtId="0" fontId="14" fillId="0" borderId="20" xfId="0" applyNumberFormat="1" applyFont="1" applyFill="1" applyBorder="1" applyAlignment="1">
      <alignment vertical="center" wrapText="1"/>
    </xf>
    <xf numFmtId="0" fontId="16" fillId="0" borderId="5" xfId="0" applyNumberFormat="1" applyFont="1" applyFill="1" applyBorder="1" applyAlignment="1">
      <alignment horizontal="center" vertical="top" wrapText="1" readingOrder="1"/>
    </xf>
    <xf numFmtId="0" fontId="14" fillId="0" borderId="21" xfId="0" applyNumberFormat="1" applyFont="1" applyFill="1" applyBorder="1" applyAlignment="1">
      <alignment vertical="top" wrapText="1"/>
    </xf>
    <xf numFmtId="0" fontId="14" fillId="0" borderId="20" xfId="0" applyNumberFormat="1" applyFont="1" applyFill="1" applyBorder="1" applyAlignment="1">
      <alignment vertical="top" wrapText="1"/>
    </xf>
    <xf numFmtId="0" fontId="13" fillId="0" borderId="0" xfId="0" applyNumberFormat="1" applyFont="1" applyFill="1" applyBorder="1" applyAlignment="1">
      <alignment horizontal="left" vertical="top" wrapText="1" readingOrder="1"/>
    </xf>
    <xf numFmtId="0" fontId="14" fillId="0" borderId="0" xfId="0" applyFont="1" applyFill="1" applyBorder="1"/>
    <xf numFmtId="0" fontId="15" fillId="0" borderId="0" xfId="0" applyNumberFormat="1" applyFont="1" applyFill="1" applyBorder="1" applyAlignment="1">
      <alignment horizontal="center" vertical="top" wrapText="1" readingOrder="1"/>
    </xf>
    <xf numFmtId="0" fontId="16" fillId="7" borderId="5" xfId="0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8" fillId="0" borderId="0" xfId="0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25" fillId="0" borderId="0" xfId="0" applyNumberFormat="1" applyFont="1" applyFill="1" applyBorder="1" applyAlignment="1">
      <alignment horizontal="center" vertical="top" wrapText="1" readingOrder="1"/>
    </xf>
    <xf numFmtId="0" fontId="25" fillId="7" borderId="68" xfId="0" applyNumberFormat="1" applyFont="1" applyFill="1" applyBorder="1" applyAlignment="1">
      <alignment horizontal="center" vertical="center" wrapText="1" readingOrder="1"/>
    </xf>
    <xf numFmtId="0" fontId="19" fillId="0" borderId="2" xfId="0" applyNumberFormat="1" applyFont="1" applyFill="1" applyBorder="1" applyAlignment="1">
      <alignment vertical="top" wrapText="1"/>
    </xf>
    <xf numFmtId="0" fontId="19" fillId="0" borderId="3" xfId="0" applyNumberFormat="1" applyFont="1" applyFill="1" applyBorder="1" applyAlignment="1">
      <alignment vertical="top" wrapText="1"/>
    </xf>
    <xf numFmtId="0" fontId="25" fillId="7" borderId="18" xfId="0" applyNumberFormat="1" applyFont="1" applyFill="1" applyBorder="1" applyAlignment="1">
      <alignment horizontal="center" vertical="center" wrapText="1" readingOrder="1"/>
    </xf>
    <xf numFmtId="0" fontId="24" fillId="0" borderId="5" xfId="0" applyNumberFormat="1" applyFont="1" applyFill="1" applyBorder="1" applyAlignment="1">
      <alignment vertical="center" wrapText="1" readingOrder="1"/>
    </xf>
    <xf numFmtId="0" fontId="24" fillId="0" borderId="5" xfId="0" applyNumberFormat="1" applyFont="1" applyFill="1" applyBorder="1" applyAlignment="1">
      <alignment horizontal="right" vertical="center" wrapText="1" readingOrder="1"/>
    </xf>
    <xf numFmtId="0" fontId="24" fillId="0" borderId="5" xfId="0" applyNumberFormat="1" applyFont="1" applyFill="1" applyBorder="1" applyAlignment="1">
      <alignment horizontal="center" vertical="center" wrapText="1" readingOrder="1"/>
    </xf>
    <xf numFmtId="0" fontId="25" fillId="0" borderId="5" xfId="0" applyNumberFormat="1" applyFont="1" applyFill="1" applyBorder="1" applyAlignment="1">
      <alignment horizontal="right" vertical="center" wrapText="1" readingOrder="1"/>
    </xf>
    <xf numFmtId="0" fontId="27" fillId="0" borderId="5" xfId="0" applyNumberFormat="1" applyFont="1" applyFill="1" applyBorder="1" applyAlignment="1">
      <alignment horizontal="center" vertical="center" wrapText="1" readingOrder="1"/>
    </xf>
    <xf numFmtId="0" fontId="25" fillId="0" borderId="5" xfId="0" applyNumberFormat="1" applyFont="1" applyFill="1" applyBorder="1" applyAlignment="1">
      <alignment horizontal="center" vertical="center" wrapText="1" readingOrder="1"/>
    </xf>
    <xf numFmtId="0" fontId="28" fillId="0" borderId="65" xfId="0" applyNumberFormat="1" applyFont="1" applyFill="1" applyBorder="1" applyAlignment="1">
      <alignment horizontal="right" vertical="center" wrapText="1" readingOrder="1"/>
    </xf>
    <xf numFmtId="0" fontId="19" fillId="0" borderId="66" xfId="0" applyNumberFormat="1" applyFont="1" applyFill="1" applyBorder="1" applyAlignment="1">
      <alignment vertical="top" wrapText="1"/>
    </xf>
    <xf numFmtId="0" fontId="19" fillId="0" borderId="67" xfId="0" applyNumberFormat="1" applyFont="1" applyFill="1" applyBorder="1" applyAlignment="1">
      <alignment vertical="top" wrapText="1"/>
    </xf>
    <xf numFmtId="0" fontId="28" fillId="0" borderId="65" xfId="0" applyNumberFormat="1" applyFont="1" applyFill="1" applyBorder="1" applyAlignment="1">
      <alignment horizontal="center" vertical="center" wrapText="1" readingOrder="1"/>
    </xf>
    <xf numFmtId="0" fontId="24" fillId="0" borderId="19" xfId="0" applyNumberFormat="1" applyFont="1" applyFill="1" applyBorder="1" applyAlignment="1">
      <alignment vertical="center" wrapText="1" readingOrder="1"/>
    </xf>
    <xf numFmtId="0" fontId="25" fillId="0" borderId="19" xfId="0" applyNumberFormat="1" applyFont="1" applyFill="1" applyBorder="1" applyAlignment="1">
      <alignment horizontal="right" vertical="center" wrapText="1" readingOrder="1"/>
    </xf>
    <xf numFmtId="0" fontId="28" fillId="0" borderId="0" xfId="0" applyNumberFormat="1" applyFont="1" applyFill="1" applyBorder="1" applyAlignment="1">
      <alignment vertical="top" wrapText="1" readingOrder="1"/>
    </xf>
    <xf numFmtId="0" fontId="30" fillId="0" borderId="0" xfId="0" applyNumberFormat="1" applyFont="1" applyFill="1" applyBorder="1" applyAlignment="1">
      <alignment vertical="top" wrapText="1" readingOrder="1"/>
    </xf>
    <xf numFmtId="0" fontId="29" fillId="0" borderId="65" xfId="0" applyNumberFormat="1" applyFont="1" applyFill="1" applyBorder="1" applyAlignment="1">
      <alignment horizontal="right" vertical="center" wrapText="1" readingOrder="1"/>
    </xf>
    <xf numFmtId="0" fontId="29" fillId="0" borderId="65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3" fillId="4" borderId="4" xfId="0" applyNumberFormat="1" applyFont="1" applyFill="1" applyBorder="1" applyAlignment="1">
      <alignment horizontal="center" vertical="center" wrapText="1" readingOrder="1"/>
    </xf>
    <xf numFmtId="0" fontId="2" fillId="3" borderId="2" xfId="0" applyNumberFormat="1" applyFont="1" applyFill="1" applyBorder="1" applyAlignment="1">
      <alignment vertical="top" wrapText="1"/>
    </xf>
    <xf numFmtId="0" fontId="2" fillId="4" borderId="8" xfId="0" applyNumberFormat="1" applyFont="1" applyFill="1" applyBorder="1" applyAlignment="1">
      <alignment vertical="top" wrapText="1"/>
    </xf>
    <xf numFmtId="0" fontId="2" fillId="3" borderId="9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vertical="top" wrapText="1"/>
    </xf>
    <xf numFmtId="0" fontId="2" fillId="3" borderId="3" xfId="0" applyNumberFormat="1" applyFont="1" applyFill="1" applyBorder="1" applyAlignment="1">
      <alignment vertical="top" wrapText="1"/>
    </xf>
    <xf numFmtId="0" fontId="2" fillId="3" borderId="10" xfId="0" applyNumberFormat="1" applyFont="1" applyFill="1" applyBorder="1" applyAlignment="1">
      <alignment vertical="top" wrapText="1"/>
    </xf>
    <xf numFmtId="0" fontId="3" fillId="4" borderId="13" xfId="0" applyNumberFormat="1" applyFont="1" applyFill="1" applyBorder="1" applyAlignment="1">
      <alignment horizontal="center" vertical="center" wrapText="1" readingOrder="1"/>
    </xf>
    <xf numFmtId="0" fontId="2" fillId="3" borderId="14" xfId="0" applyNumberFormat="1" applyFont="1" applyFill="1" applyBorder="1" applyAlignment="1">
      <alignment vertical="top" wrapText="1"/>
    </xf>
    <xf numFmtId="0" fontId="2" fillId="3" borderId="15" xfId="0" applyNumberFormat="1" applyFont="1" applyFill="1" applyBorder="1" applyAlignment="1">
      <alignment vertical="top" wrapText="1"/>
    </xf>
    <xf numFmtId="0" fontId="1" fillId="4" borderId="4" xfId="0" applyNumberFormat="1" applyFont="1" applyFill="1" applyBorder="1" applyAlignment="1">
      <alignment horizontal="center" vertical="center" wrapText="1" readingOrder="1"/>
    </xf>
    <xf numFmtId="0" fontId="2" fillId="4" borderId="12" xfId="0" applyNumberFormat="1" applyFont="1" applyFill="1" applyBorder="1" applyAlignment="1">
      <alignment vertical="top" wrapText="1"/>
    </xf>
    <xf numFmtId="0" fontId="2" fillId="4" borderId="6" xfId="0" applyNumberFormat="1" applyFont="1" applyFill="1" applyBorder="1" applyAlignment="1">
      <alignment vertical="top" wrapText="1"/>
    </xf>
    <xf numFmtId="0" fontId="3" fillId="4" borderId="6" xfId="0" applyNumberFormat="1" applyFont="1" applyFill="1" applyBorder="1" applyAlignment="1">
      <alignment horizontal="left" wrapText="1" readingOrder="1"/>
    </xf>
    <xf numFmtId="0" fontId="2" fillId="4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center" vertical="center" wrapText="1" readingOrder="1"/>
    </xf>
    <xf numFmtId="0" fontId="3" fillId="4" borderId="5" xfId="0" applyNumberFormat="1" applyFont="1" applyFill="1" applyBorder="1" applyAlignment="1">
      <alignment horizontal="center" vertical="center" wrapText="1" readingOrder="1"/>
    </xf>
    <xf numFmtId="0" fontId="2" fillId="4" borderId="18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center" wrapText="1" readingOrder="1"/>
    </xf>
    <xf numFmtId="0" fontId="2" fillId="0" borderId="21" xfId="0" applyNumberFormat="1" applyFont="1" applyFill="1" applyBorder="1" applyAlignment="1">
      <alignment vertical="center" wrapText="1"/>
    </xf>
    <xf numFmtId="0" fontId="4" fillId="0" borderId="20" xfId="0" applyNumberFormat="1" applyFont="1" applyFill="1" applyBorder="1" applyAlignment="1">
      <alignment horizontal="right" vertical="center" wrapText="1" readingOrder="1"/>
    </xf>
    <xf numFmtId="0" fontId="2" fillId="0" borderId="21" xfId="0" applyNumberFormat="1" applyFont="1" applyFill="1" applyBorder="1" applyAlignment="1">
      <alignment vertical="top" wrapText="1"/>
    </xf>
    <xf numFmtId="0" fontId="1" fillId="5" borderId="19" xfId="0" applyNumberFormat="1" applyFont="1" applyFill="1" applyBorder="1" applyAlignment="1">
      <alignment vertical="top" wrapText="1" readingOrder="1"/>
    </xf>
    <xf numFmtId="0" fontId="2" fillId="5" borderId="6" xfId="0" applyNumberFormat="1" applyFont="1" applyFill="1" applyBorder="1" applyAlignment="1">
      <alignment vertical="top" wrapText="1"/>
    </xf>
    <xf numFmtId="0" fontId="2" fillId="5" borderId="18" xfId="0" applyNumberFormat="1" applyFont="1" applyFill="1" applyBorder="1" applyAlignment="1">
      <alignment vertical="top" wrapText="1"/>
    </xf>
    <xf numFmtId="0" fontId="1" fillId="0" borderId="29" xfId="0" applyNumberFormat="1" applyFont="1" applyFill="1" applyBorder="1" applyAlignment="1">
      <alignment vertical="top" wrapText="1" readingOrder="1"/>
    </xf>
    <xf numFmtId="0" fontId="2" fillId="0" borderId="30" xfId="0" applyNumberFormat="1" applyFont="1" applyFill="1" applyBorder="1" applyAlignment="1">
      <alignment vertical="top" wrapText="1"/>
    </xf>
    <xf numFmtId="0" fontId="2" fillId="0" borderId="31" xfId="0" applyNumberFormat="1" applyFont="1" applyFill="1" applyBorder="1" applyAlignment="1">
      <alignment vertical="top" wrapText="1"/>
    </xf>
    <xf numFmtId="0" fontId="1" fillId="0" borderId="29" xfId="0" applyNumberFormat="1" applyFont="1" applyFill="1" applyBorder="1" applyAlignment="1">
      <alignment horizontal="right" vertical="top" wrapText="1" readingOrder="1"/>
    </xf>
    <xf numFmtId="0" fontId="2" fillId="0" borderId="30" xfId="0" applyFont="1" applyFill="1" applyBorder="1"/>
    <xf numFmtId="0" fontId="4" fillId="0" borderId="5" xfId="0" applyNumberFormat="1" applyFont="1" applyFill="1" applyBorder="1" applyAlignment="1">
      <alignment horizontal="right" vertical="center" wrapText="1" readingOrder="1"/>
    </xf>
    <xf numFmtId="0" fontId="3" fillId="4" borderId="0" xfId="0" applyNumberFormat="1" applyFont="1" applyFill="1" applyBorder="1" applyAlignment="1">
      <alignment horizontal="center" vertical="center" wrapText="1" readingOrder="1"/>
    </xf>
    <xf numFmtId="0" fontId="3" fillId="4" borderId="7" xfId="0" applyNumberFormat="1" applyFont="1" applyFill="1" applyBorder="1" applyAlignment="1">
      <alignment horizontal="center" vertical="center" wrapText="1" readingOrder="1"/>
    </xf>
    <xf numFmtId="0" fontId="3" fillId="7" borderId="4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7" borderId="8" xfId="0" applyNumberFormat="1" applyFont="1" applyFill="1" applyBorder="1" applyAlignment="1">
      <alignment vertical="top" wrapText="1"/>
    </xf>
    <xf numFmtId="0" fontId="2" fillId="0" borderId="9" xfId="0" applyNumberFormat="1" applyFont="1" applyFill="1" applyBorder="1" applyAlignment="1">
      <alignment vertical="top" wrapText="1"/>
    </xf>
    <xf numFmtId="0" fontId="2" fillId="7" borderId="11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/>
    </xf>
    <xf numFmtId="0" fontId="3" fillId="7" borderId="2" xfId="0" applyNumberFormat="1" applyFont="1" applyFill="1" applyBorder="1" applyAlignment="1">
      <alignment horizontal="right" vertical="center" wrapText="1" readingOrder="1"/>
    </xf>
    <xf numFmtId="0" fontId="3" fillId="7" borderId="3" xfId="0" applyNumberFormat="1" applyFont="1" applyFill="1" applyBorder="1" applyAlignment="1">
      <alignment horizontal="right" vertical="center" wrapText="1" readingOrder="1"/>
    </xf>
    <xf numFmtId="0" fontId="3" fillId="7" borderId="5" xfId="0" applyNumberFormat="1" applyFont="1" applyFill="1" applyBorder="1" applyAlignment="1">
      <alignment horizontal="center" vertical="center" wrapText="1" readingOrder="1"/>
    </xf>
    <xf numFmtId="0" fontId="2" fillId="7" borderId="12" xfId="0" applyNumberFormat="1" applyFont="1" applyFill="1" applyBorder="1" applyAlignment="1">
      <alignment vertical="top" wrapText="1"/>
    </xf>
    <xf numFmtId="0" fontId="2" fillId="7" borderId="18" xfId="0" applyNumberFormat="1" applyFont="1" applyFill="1" applyBorder="1" applyAlignment="1">
      <alignment vertical="top" wrapText="1"/>
    </xf>
    <xf numFmtId="0" fontId="3" fillId="7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vertical="top" wrapText="1"/>
    </xf>
    <xf numFmtId="0" fontId="1" fillId="7" borderId="4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vertical="top" wrapText="1"/>
    </xf>
    <xf numFmtId="0" fontId="2" fillId="0" borderId="10" xfId="0" applyNumberFormat="1" applyFont="1" applyFill="1" applyBorder="1" applyAlignment="1">
      <alignment vertical="top" wrapText="1"/>
    </xf>
    <xf numFmtId="0" fontId="3" fillId="7" borderId="6" xfId="0" applyNumberFormat="1" applyFont="1" applyFill="1" applyBorder="1" applyAlignment="1">
      <alignment horizontal="left" wrapText="1" readingOrder="1"/>
    </xf>
    <xf numFmtId="0" fontId="3" fillId="7" borderId="0" xfId="0" applyNumberFormat="1" applyFont="1" applyFill="1" applyBorder="1" applyAlignment="1">
      <alignment horizontal="left" wrapText="1" readingOrder="1"/>
    </xf>
    <xf numFmtId="0" fontId="3" fillId="7" borderId="16" xfId="0" applyNumberFormat="1" applyFont="1" applyFill="1" applyBorder="1" applyAlignment="1">
      <alignment horizontal="left" wrapText="1" readingOrder="1"/>
    </xf>
    <xf numFmtId="0" fontId="3" fillId="7" borderId="17" xfId="0" applyNumberFormat="1" applyFont="1" applyFill="1" applyBorder="1" applyAlignment="1">
      <alignment horizontal="left" wrapText="1" readingOrder="1"/>
    </xf>
    <xf numFmtId="0" fontId="1" fillId="0" borderId="5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vertical="top" wrapText="1" readingOrder="1"/>
    </xf>
    <xf numFmtId="0" fontId="2" fillId="0" borderId="6" xfId="0" applyNumberFormat="1" applyFont="1" applyFill="1" applyBorder="1" applyAlignment="1">
      <alignment vertical="top" wrapText="1"/>
    </xf>
    <xf numFmtId="0" fontId="2" fillId="0" borderId="16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 readingOrder="1"/>
    </xf>
    <xf numFmtId="0" fontId="2" fillId="0" borderId="7" xfId="0" applyNumberFormat="1" applyFont="1" applyFill="1" applyBorder="1" applyAlignment="1">
      <alignment vertical="top" wrapText="1"/>
    </xf>
    <xf numFmtId="0" fontId="2" fillId="0" borderId="6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horizontal="center" vertical="top" wrapText="1" readingOrder="1"/>
    </xf>
    <xf numFmtId="0" fontId="2" fillId="0" borderId="68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/>
    </xf>
    <xf numFmtId="0" fontId="2" fillId="0" borderId="12" xfId="0" applyNumberFormat="1" applyFont="1" applyFill="1" applyBorder="1" applyAlignment="1">
      <alignment horizontal="center" vertical="top" wrapText="1"/>
    </xf>
    <xf numFmtId="0" fontId="2" fillId="0" borderId="18" xfId="0" applyNumberFormat="1" applyFont="1" applyFill="1" applyBorder="1" applyAlignment="1">
      <alignment horizontal="center" vertical="top" wrapText="1"/>
    </xf>
    <xf numFmtId="0" fontId="2" fillId="0" borderId="5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right" vertical="top" wrapText="1" readingOrder="1"/>
    </xf>
    <xf numFmtId="0" fontId="35" fillId="2" borderId="5" xfId="0" applyNumberFormat="1" applyFont="1" applyFill="1" applyBorder="1" applyAlignment="1">
      <alignment horizontal="right" vertical="top" wrapText="1" readingOrder="1"/>
    </xf>
    <xf numFmtId="0" fontId="2" fillId="0" borderId="20" xfId="0" applyNumberFormat="1" applyFont="1" applyFill="1" applyBorder="1" applyAlignment="1">
      <alignment vertical="top" wrapText="1"/>
    </xf>
    <xf numFmtId="0" fontId="21" fillId="2" borderId="0" xfId="0" applyNumberFormat="1" applyFont="1" applyFill="1" applyBorder="1" applyAlignment="1">
      <alignment horizontal="center" vertical="center" wrapText="1" readingOrder="1"/>
    </xf>
    <xf numFmtId="0" fontId="19" fillId="8" borderId="0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horizontal="left" vertical="top" wrapText="1" readingOrder="1"/>
    </xf>
    <xf numFmtId="0" fontId="18" fillId="0" borderId="0" xfId="0" applyNumberFormat="1" applyFont="1" applyFill="1" applyBorder="1" applyAlignment="1">
      <alignment horizontal="right" vertical="top" wrapText="1" readingOrder="1"/>
    </xf>
    <xf numFmtId="0" fontId="20" fillId="2" borderId="0" xfId="0" applyNumberFormat="1" applyFont="1" applyFill="1" applyBorder="1" applyAlignment="1">
      <alignment horizontal="center" vertical="center" wrapText="1" readingOrder="1"/>
    </xf>
    <xf numFmtId="0" fontId="22" fillId="7" borderId="49" xfId="0" applyNumberFormat="1" applyFont="1" applyFill="1" applyBorder="1" applyAlignment="1">
      <alignment vertical="top" wrapText="1" readingOrder="1"/>
    </xf>
    <xf numFmtId="0" fontId="19" fillId="7" borderId="0" xfId="0" applyNumberFormat="1" applyFont="1" applyFill="1" applyBorder="1" applyAlignment="1">
      <alignment vertical="top" wrapText="1"/>
    </xf>
    <xf numFmtId="0" fontId="19" fillId="7" borderId="49" xfId="0" applyNumberFormat="1" applyFont="1" applyFill="1" applyBorder="1" applyAlignment="1">
      <alignment vertical="top" wrapText="1"/>
    </xf>
    <xf numFmtId="0" fontId="22" fillId="7" borderId="48" xfId="0" applyNumberFormat="1" applyFont="1" applyFill="1" applyBorder="1" applyAlignment="1">
      <alignment horizontal="center" vertical="top" wrapText="1" readingOrder="1"/>
    </xf>
    <xf numFmtId="0" fontId="19" fillId="0" borderId="47" xfId="0" applyNumberFormat="1" applyFont="1" applyFill="1" applyBorder="1" applyAlignment="1">
      <alignment vertical="top" wrapText="1"/>
    </xf>
    <xf numFmtId="0" fontId="19" fillId="0" borderId="50" xfId="0" applyNumberFormat="1" applyFont="1" applyFill="1" applyBorder="1" applyAlignment="1">
      <alignment vertical="top" wrapText="1"/>
    </xf>
    <xf numFmtId="0" fontId="19" fillId="7" borderId="51" xfId="0" applyNumberFormat="1" applyFont="1" applyFill="1" applyBorder="1" applyAlignment="1">
      <alignment vertical="top" wrapText="1"/>
    </xf>
    <xf numFmtId="0" fontId="19" fillId="0" borderId="53" xfId="0" applyNumberFormat="1" applyFont="1" applyFill="1" applyBorder="1" applyAlignment="1">
      <alignment vertical="top" wrapText="1"/>
    </xf>
    <xf numFmtId="0" fontId="19" fillId="7" borderId="55" xfId="0" applyNumberFormat="1" applyFont="1" applyFill="1" applyBorder="1" applyAlignment="1">
      <alignment vertical="top" wrapText="1"/>
    </xf>
    <xf numFmtId="0" fontId="19" fillId="7" borderId="54" xfId="0" applyNumberFormat="1" applyFont="1" applyFill="1" applyBorder="1" applyAlignment="1">
      <alignment vertical="top" wrapText="1"/>
    </xf>
    <xf numFmtId="0" fontId="22" fillId="7" borderId="46" xfId="0" applyNumberFormat="1" applyFont="1" applyFill="1" applyBorder="1" applyAlignment="1">
      <alignment vertical="top" wrapText="1" readingOrder="1"/>
    </xf>
    <xf numFmtId="0" fontId="19" fillId="0" borderId="46" xfId="0" applyNumberFormat="1" applyFont="1" applyFill="1" applyBorder="1" applyAlignment="1">
      <alignment vertical="top" wrapText="1"/>
    </xf>
    <xf numFmtId="0" fontId="19" fillId="0" borderId="52" xfId="0" applyNumberFormat="1" applyFont="1" applyFill="1" applyBorder="1" applyAlignment="1">
      <alignment vertical="top" wrapText="1"/>
    </xf>
    <xf numFmtId="0" fontId="22" fillId="0" borderId="48" xfId="0" applyNumberFormat="1" applyFont="1" applyFill="1" applyBorder="1" applyAlignment="1">
      <alignment horizontal="right" vertical="center" wrapText="1" readingOrder="1"/>
    </xf>
    <xf numFmtId="0" fontId="19" fillId="0" borderId="57" xfId="0" applyNumberFormat="1" applyFont="1" applyFill="1" applyBorder="1" applyAlignment="1">
      <alignment vertical="center" wrapText="1"/>
    </xf>
    <xf numFmtId="0" fontId="23" fillId="0" borderId="48" xfId="0" applyNumberFormat="1" applyFont="1" applyFill="1" applyBorder="1" applyAlignment="1">
      <alignment vertical="center" wrapText="1" readingOrder="1"/>
    </xf>
    <xf numFmtId="0" fontId="23" fillId="0" borderId="48" xfId="0" applyNumberFormat="1" applyFont="1" applyFill="1" applyBorder="1" applyAlignment="1">
      <alignment horizontal="center" vertical="center" wrapText="1" readingOrder="1"/>
    </xf>
    <xf numFmtId="0" fontId="19" fillId="0" borderId="58" xfId="0" applyNumberFormat="1" applyFont="1" applyFill="1" applyBorder="1" applyAlignment="1">
      <alignment vertical="center" wrapText="1"/>
    </xf>
    <xf numFmtId="0" fontId="23" fillId="0" borderId="48" xfId="0" applyNumberFormat="1" applyFont="1" applyFill="1" applyBorder="1" applyAlignment="1">
      <alignment horizontal="right" vertical="center" wrapText="1" readingOrder="1"/>
    </xf>
    <xf numFmtId="0" fontId="23" fillId="0" borderId="56" xfId="0" applyNumberFormat="1" applyFont="1" applyFill="1" applyBorder="1" applyAlignment="1">
      <alignment vertical="top" wrapText="1" readingOrder="1"/>
    </xf>
    <xf numFmtId="0" fontId="19" fillId="0" borderId="49" xfId="0" applyNumberFormat="1" applyFont="1" applyFill="1" applyBorder="1" applyAlignment="1">
      <alignment vertical="top" wrapText="1"/>
    </xf>
    <xf numFmtId="0" fontId="19" fillId="0" borderId="51" xfId="0" applyNumberFormat="1" applyFont="1" applyFill="1" applyBorder="1" applyAlignment="1">
      <alignment vertical="top" wrapText="1"/>
    </xf>
    <xf numFmtId="0" fontId="23" fillId="0" borderId="61" xfId="0" applyNumberFormat="1" applyFont="1" applyFill="1" applyBorder="1" applyAlignment="1">
      <alignment horizontal="center" vertical="top" wrapText="1" readingOrder="1"/>
    </xf>
    <xf numFmtId="0" fontId="19" fillId="0" borderId="47" xfId="0" applyNumberFormat="1" applyFont="1" applyFill="1" applyBorder="1" applyAlignment="1">
      <alignment horizontal="center" vertical="top" wrapText="1"/>
    </xf>
    <xf numFmtId="0" fontId="19" fillId="0" borderId="59" xfId="0" applyFont="1" applyFill="1" applyBorder="1" applyAlignment="1">
      <alignment horizontal="center"/>
    </xf>
    <xf numFmtId="0" fontId="19" fillId="0" borderId="50" xfId="0" applyNumberFormat="1" applyFont="1" applyFill="1" applyBorder="1" applyAlignment="1">
      <alignment horizontal="center" vertical="top" wrapText="1"/>
    </xf>
    <xf numFmtId="0" fontId="19" fillId="0" borderId="60" xfId="0" applyNumberFormat="1" applyFont="1" applyFill="1" applyBorder="1" applyAlignment="1">
      <alignment horizontal="center" vertical="top" wrapText="1"/>
    </xf>
    <xf numFmtId="0" fontId="19" fillId="0" borderId="53" xfId="0" applyNumberFormat="1" applyFont="1" applyFill="1" applyBorder="1" applyAlignment="1">
      <alignment horizontal="center" vertical="top" wrapText="1"/>
    </xf>
    <xf numFmtId="0" fontId="25" fillId="7" borderId="2" xfId="0" applyNumberFormat="1" applyFont="1" applyFill="1" applyBorder="1" applyAlignment="1">
      <alignment horizontal="left" vertical="center" wrapText="1" readingOrder="1"/>
    </xf>
    <xf numFmtId="0" fontId="19" fillId="7" borderId="2" xfId="0" applyNumberFormat="1" applyFont="1" applyFill="1" applyBorder="1" applyAlignment="1">
      <alignment vertical="top" wrapText="1"/>
    </xf>
    <xf numFmtId="0" fontId="25" fillId="7" borderId="4" xfId="0" applyNumberFormat="1" applyFont="1" applyFill="1" applyBorder="1" applyAlignment="1">
      <alignment horizontal="center" vertical="center" wrapText="1" readingOrder="1"/>
    </xf>
    <xf numFmtId="0" fontId="19" fillId="7" borderId="11" xfId="0" applyNumberFormat="1" applyFont="1" applyFill="1" applyBorder="1" applyAlignment="1">
      <alignment vertical="top" wrapText="1"/>
    </xf>
    <xf numFmtId="0" fontId="19" fillId="7" borderId="12" xfId="0" applyNumberFormat="1" applyFont="1" applyFill="1" applyBorder="1" applyAlignment="1">
      <alignment vertical="top" wrapText="1"/>
    </xf>
    <xf numFmtId="0" fontId="19" fillId="7" borderId="18" xfId="0" applyNumberFormat="1" applyFont="1" applyFill="1" applyBorder="1" applyAlignment="1">
      <alignment vertical="top" wrapText="1"/>
    </xf>
    <xf numFmtId="0" fontId="24" fillId="7" borderId="4" xfId="0" applyNumberFormat="1" applyFont="1" applyFill="1" applyBorder="1" applyAlignment="1">
      <alignment horizontal="center" vertical="center" wrapText="1" readingOrder="1"/>
    </xf>
    <xf numFmtId="0" fontId="25" fillId="7" borderId="6" xfId="0" applyNumberFormat="1" applyFont="1" applyFill="1" applyBorder="1" applyAlignment="1">
      <alignment horizontal="left" wrapText="1" readingOrder="1"/>
    </xf>
    <xf numFmtId="0" fontId="19" fillId="7" borderId="6" xfId="0" applyNumberFormat="1" applyFont="1" applyFill="1" applyBorder="1" applyAlignment="1">
      <alignment vertical="top" wrapText="1"/>
    </xf>
    <xf numFmtId="0" fontId="24" fillId="7" borderId="13" xfId="0" applyNumberFormat="1" applyFont="1" applyFill="1" applyBorder="1" applyAlignment="1">
      <alignment horizontal="center" vertical="center" wrapText="1" readingOrder="1"/>
    </xf>
    <xf numFmtId="0" fontId="31" fillId="0" borderId="0" xfId="0" applyNumberFormat="1" applyFont="1" applyFill="1" applyBorder="1" applyAlignment="1">
      <alignment vertical="top" wrapText="1" readingOrder="1"/>
    </xf>
    <xf numFmtId="0" fontId="33" fillId="0" borderId="5" xfId="0" applyNumberFormat="1" applyFont="1" applyFill="1" applyBorder="1" applyAlignment="1">
      <alignment horizontal="right" vertical="top" wrapText="1" readingOrder="1"/>
    </xf>
    <xf numFmtId="0" fontId="19" fillId="0" borderId="0" xfId="0" applyFont="1" applyFill="1" applyBorder="1" applyAlignment="1">
      <alignment horizontal="center"/>
    </xf>
    <xf numFmtId="0" fontId="31" fillId="0" borderId="19" xfId="0" applyNumberFormat="1" applyFont="1" applyFill="1" applyBorder="1" applyAlignment="1">
      <alignment vertical="top" wrapText="1" readingOrder="1"/>
    </xf>
    <xf numFmtId="0" fontId="19" fillId="0" borderId="6" xfId="0" applyNumberFormat="1" applyFont="1" applyFill="1" applyBorder="1" applyAlignment="1">
      <alignment vertical="top" wrapText="1"/>
    </xf>
    <xf numFmtId="0" fontId="19" fillId="0" borderId="16" xfId="0" applyNumberFormat="1" applyFont="1" applyFill="1" applyBorder="1" applyAlignment="1">
      <alignment vertical="top" wrapText="1"/>
    </xf>
    <xf numFmtId="0" fontId="24" fillId="0" borderId="21" xfId="0" applyNumberFormat="1" applyFont="1" applyFill="1" applyBorder="1" applyAlignment="1">
      <alignment vertical="top" wrapText="1" readingOrder="1"/>
    </xf>
    <xf numFmtId="0" fontId="24" fillId="0" borderId="1" xfId="0" applyNumberFormat="1" applyFont="1" applyFill="1" applyBorder="1" applyAlignment="1">
      <alignment horizontal="center" vertical="top" wrapText="1" readingOrder="1"/>
    </xf>
    <xf numFmtId="0" fontId="19" fillId="0" borderId="3" xfId="0" applyNumberFormat="1" applyFont="1" applyFill="1" applyBorder="1" applyAlignment="1">
      <alignment horizontal="center" vertical="top" wrapText="1"/>
    </xf>
    <xf numFmtId="0" fontId="19" fillId="0" borderId="16" xfId="0" applyNumberFormat="1" applyFont="1" applyFill="1" applyBorder="1" applyAlignment="1">
      <alignment horizontal="center" vertical="top" wrapText="1"/>
    </xf>
    <xf numFmtId="0" fontId="19" fillId="0" borderId="62" xfId="0" applyNumberFormat="1" applyFont="1" applyFill="1" applyBorder="1" applyAlignment="1">
      <alignment horizontal="center" vertical="top" wrapText="1"/>
    </xf>
    <xf numFmtId="0" fontId="24" fillId="0" borderId="63" xfId="0" applyNumberFormat="1" applyFont="1" applyFill="1" applyBorder="1" applyAlignment="1">
      <alignment vertical="top" wrapText="1" readingOrder="1"/>
    </xf>
    <xf numFmtId="0" fontId="19" fillId="0" borderId="28" xfId="0" applyNumberFormat="1" applyFont="1" applyFill="1" applyBorder="1" applyAlignment="1">
      <alignment vertical="top" wrapText="1"/>
    </xf>
    <xf numFmtId="0" fontId="24" fillId="0" borderId="64" xfId="0" applyNumberFormat="1" applyFont="1" applyFill="1" applyBorder="1" applyAlignment="1">
      <alignment horizontal="right" vertical="top" wrapText="1" readingOrder="1"/>
    </xf>
    <xf numFmtId="0" fontId="32" fillId="0" borderId="5" xfId="0" applyNumberFormat="1" applyFont="1" applyFill="1" applyBorder="1" applyAlignment="1">
      <alignment horizontal="right" vertical="center" wrapText="1" readingOrder="1"/>
    </xf>
    <xf numFmtId="0" fontId="32" fillId="0" borderId="20" xfId="0" applyNumberFormat="1" applyFont="1" applyFill="1" applyBorder="1" applyAlignment="1">
      <alignment horizontal="right" vertical="center" wrapText="1" readingOrder="1"/>
    </xf>
    <xf numFmtId="0" fontId="24" fillId="0" borderId="5" xfId="0" applyNumberFormat="1" applyFont="1" applyFill="1" applyBorder="1" applyAlignment="1">
      <alignment horizontal="left" vertical="center" wrapText="1" readingOrder="1"/>
    </xf>
    <xf numFmtId="187" fontId="24" fillId="0" borderId="5" xfId="0" applyNumberFormat="1" applyFont="1" applyFill="1" applyBorder="1" applyAlignment="1">
      <alignment horizontal="right" vertical="center" wrapText="1" readingOrder="1"/>
    </xf>
    <xf numFmtId="0" fontId="20" fillId="0" borderId="0" xfId="0" applyNumberFormat="1" applyFont="1" applyFill="1" applyBorder="1" applyAlignment="1">
      <alignment horizontal="center" vertical="center" wrapText="1" readingOrder="1"/>
    </xf>
    <xf numFmtId="0" fontId="21" fillId="0" borderId="0" xfId="0" applyNumberFormat="1" applyFont="1" applyFill="1" applyBorder="1" applyAlignment="1">
      <alignment horizontal="center" vertical="center" wrapText="1" readingOrder="1"/>
    </xf>
    <xf numFmtId="0" fontId="24" fillId="0" borderId="0" xfId="0" applyNumberFormat="1" applyFont="1" applyFill="1" applyBorder="1" applyAlignment="1">
      <alignment horizontal="center" vertical="center" wrapText="1" readingOrder="1"/>
    </xf>
    <xf numFmtId="0" fontId="25" fillId="0" borderId="5" xfId="0" applyNumberFormat="1" applyFont="1" applyFill="1" applyBorder="1" applyAlignment="1">
      <alignment vertical="center" wrapText="1" readingOrder="1"/>
    </xf>
    <xf numFmtId="0" fontId="25" fillId="0" borderId="65" xfId="0" applyNumberFormat="1" applyFont="1" applyFill="1" applyBorder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FFFFFF"/>
      <rgbColor rgb="00483D8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1428750</xdr:colOff>
      <xdr:row>44</xdr:row>
      <xdr:rowOff>76200</xdr:rowOff>
    </xdr:from>
    <xdr:to>
      <xdr:col>1</xdr:col>
      <xdr:colOff>1495425</xdr:colOff>
      <xdr:row>45</xdr:row>
      <xdr:rowOff>219075</xdr:rowOff>
    </xdr:to>
    <xdr:sp macro="" textlink="">
      <xdr:nvSpPr>
        <xdr:cNvPr id="2" name="วงเล็บปีกกาขวา 1"/>
        <xdr:cNvSpPr/>
      </xdr:nvSpPr>
      <xdr:spPr>
        <a:xfrm>
          <a:off x="1609725" y="11811000"/>
          <a:ext cx="66675" cy="409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58</xdr:row>
      <xdr:rowOff>0</xdr:rowOff>
    </xdr:from>
    <xdr:to>
      <xdr:col>6</xdr:col>
      <xdr:colOff>609600</xdr:colOff>
      <xdr:row>62</xdr:row>
      <xdr:rowOff>179382</xdr:rowOff>
    </xdr:to>
    <xdr:sp macro="" textlink="">
      <xdr:nvSpPr>
        <xdr:cNvPr id="2" name="TextBox 1"/>
        <xdr:cNvSpPr txBox="1"/>
      </xdr:nvSpPr>
      <xdr:spPr>
        <a:xfrm>
          <a:off x="152400" y="17297400"/>
          <a:ext cx="2228850" cy="9985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ผู้อำนวยการกองคลัง</a:t>
          </a:r>
        </a:p>
      </xdr:txBody>
    </xdr:sp>
    <xdr:clientData/>
  </xdr:twoCellAnchor>
  <xdr:twoCellAnchor>
    <xdr:from>
      <xdr:col>7</xdr:col>
      <xdr:colOff>981075</xdr:colOff>
      <xdr:row>58</xdr:row>
      <xdr:rowOff>104775</xdr:rowOff>
    </xdr:from>
    <xdr:to>
      <xdr:col>9</xdr:col>
      <xdr:colOff>857250</xdr:colOff>
      <xdr:row>62</xdr:row>
      <xdr:rowOff>209550</xdr:rowOff>
    </xdr:to>
    <xdr:sp macro="" textlink="">
      <xdr:nvSpPr>
        <xdr:cNvPr id="4" name="TextBox 3"/>
        <xdr:cNvSpPr txBox="1"/>
      </xdr:nvSpPr>
      <xdr:spPr>
        <a:xfrm>
          <a:off x="3581400" y="17402175"/>
          <a:ext cx="2562225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2047875</xdr:colOff>
      <xdr:row>58</xdr:row>
      <xdr:rowOff>95250</xdr:rowOff>
    </xdr:from>
    <xdr:to>
      <xdr:col>14</xdr:col>
      <xdr:colOff>180975</xdr:colOff>
      <xdr:row>62</xdr:row>
      <xdr:rowOff>85725</xdr:rowOff>
    </xdr:to>
    <xdr:sp macro="" textlink="">
      <xdr:nvSpPr>
        <xdr:cNvPr id="5" name="TextBox 4"/>
        <xdr:cNvSpPr txBox="1"/>
      </xdr:nvSpPr>
      <xdr:spPr>
        <a:xfrm>
          <a:off x="7334250" y="17392650"/>
          <a:ext cx="23145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2066925</xdr:colOff>
      <xdr:row>62</xdr:row>
      <xdr:rowOff>85725</xdr:rowOff>
    </xdr:from>
    <xdr:to>
      <xdr:col>14</xdr:col>
      <xdr:colOff>38100</xdr:colOff>
      <xdr:row>65</xdr:row>
      <xdr:rowOff>200025</xdr:rowOff>
    </xdr:to>
    <xdr:sp macro="" textlink="">
      <xdr:nvSpPr>
        <xdr:cNvPr id="6" name="TextBox 5"/>
        <xdr:cNvSpPr txBox="1"/>
      </xdr:nvSpPr>
      <xdr:spPr>
        <a:xfrm>
          <a:off x="7353300" y="18202275"/>
          <a:ext cx="2152650" cy="1085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abSelected="1" workbookViewId="0">
      <pane ySplit="8" topLeftCell="A9" activePane="bottomLeft" state="frozen"/>
      <selection pane="bottomLeft" activeCell="A23" sqref="A23:B23"/>
    </sheetView>
  </sheetViews>
  <sheetFormatPr defaultRowHeight="25.5" x14ac:dyDescent="0.7"/>
  <cols>
    <col min="1" max="1" width="43.375" style="97" customWidth="1"/>
    <col min="2" max="2" width="2.5" style="97" customWidth="1"/>
    <col min="3" max="3" width="11.125" style="97" customWidth="1"/>
    <col min="4" max="4" width="18.625" style="97" customWidth="1"/>
    <col min="5" max="5" width="4.375" style="97" customWidth="1"/>
    <col min="6" max="6" width="13.875" style="97" customWidth="1"/>
    <col min="7" max="7" width="0.5" style="97" customWidth="1"/>
    <col min="8" max="16384" width="9" style="97"/>
  </cols>
  <sheetData>
    <row r="1" spans="1:7" x14ac:dyDescent="0.7">
      <c r="A1" s="96"/>
      <c r="F1" s="98"/>
    </row>
    <row r="2" spans="1:7" ht="17.25" customHeight="1" x14ac:dyDescent="0.7">
      <c r="A2" s="161" t="s">
        <v>0</v>
      </c>
      <c r="B2" s="162"/>
      <c r="C2" s="162"/>
      <c r="D2" s="162"/>
      <c r="E2" s="162"/>
      <c r="F2" s="162"/>
    </row>
    <row r="3" spans="1:7" ht="0.95" customHeight="1" x14ac:dyDescent="0.7"/>
    <row r="4" spans="1:7" ht="17.25" customHeight="1" x14ac:dyDescent="0.7">
      <c r="A4" s="163" t="s">
        <v>294</v>
      </c>
      <c r="B4" s="162"/>
      <c r="C4" s="162"/>
      <c r="D4" s="162"/>
      <c r="E4" s="162"/>
      <c r="F4" s="162"/>
    </row>
    <row r="5" spans="1:7" ht="0.2" customHeight="1" x14ac:dyDescent="0.7"/>
    <row r="6" spans="1:7" ht="17.25" customHeight="1" x14ac:dyDescent="0.7">
      <c r="A6" s="163" t="s">
        <v>295</v>
      </c>
      <c r="B6" s="162"/>
      <c r="C6" s="162"/>
      <c r="D6" s="162"/>
      <c r="E6" s="162"/>
      <c r="F6" s="162"/>
    </row>
    <row r="7" spans="1:7" ht="18" customHeight="1" x14ac:dyDescent="0.7">
      <c r="A7" s="164" t="s">
        <v>222</v>
      </c>
      <c r="B7" s="162"/>
      <c r="C7" s="162"/>
      <c r="D7" s="162"/>
      <c r="E7" s="162"/>
      <c r="F7" s="162"/>
    </row>
    <row r="8" spans="1:7" ht="6.4" customHeight="1" x14ac:dyDescent="0.7"/>
    <row r="9" spans="1:7" ht="0.95" customHeight="1" x14ac:dyDescent="0.7"/>
    <row r="10" spans="1:7" x14ac:dyDescent="0.7">
      <c r="A10" s="165" t="s">
        <v>137</v>
      </c>
      <c r="B10" s="166"/>
      <c r="C10" s="104" t="s">
        <v>138</v>
      </c>
      <c r="D10" s="104" t="s">
        <v>296</v>
      </c>
      <c r="E10" s="165" t="s">
        <v>297</v>
      </c>
      <c r="F10" s="167"/>
      <c r="G10" s="166"/>
    </row>
    <row r="11" spans="1:7" x14ac:dyDescent="0.7">
      <c r="A11" s="168" t="s">
        <v>298</v>
      </c>
      <c r="B11" s="166"/>
      <c r="C11" s="105" t="s">
        <v>299</v>
      </c>
      <c r="D11" s="106">
        <v>204</v>
      </c>
      <c r="E11" s="169">
        <v>0</v>
      </c>
      <c r="F11" s="167"/>
      <c r="G11" s="166"/>
    </row>
    <row r="12" spans="1:7" x14ac:dyDescent="0.7">
      <c r="A12" s="168" t="s">
        <v>300</v>
      </c>
      <c r="B12" s="166"/>
      <c r="C12" s="105" t="s">
        <v>301</v>
      </c>
      <c r="D12" s="106">
        <v>26806088.420000002</v>
      </c>
      <c r="E12" s="169">
        <v>0</v>
      </c>
      <c r="F12" s="167"/>
      <c r="G12" s="166"/>
    </row>
    <row r="13" spans="1:7" x14ac:dyDescent="0.7">
      <c r="A13" s="168" t="s">
        <v>302</v>
      </c>
      <c r="B13" s="166"/>
      <c r="C13" s="105" t="s">
        <v>301</v>
      </c>
      <c r="D13" s="106">
        <v>781260.94</v>
      </c>
      <c r="E13" s="169">
        <v>0</v>
      </c>
      <c r="F13" s="167"/>
      <c r="G13" s="166"/>
    </row>
    <row r="14" spans="1:7" x14ac:dyDescent="0.7">
      <c r="A14" s="168" t="s">
        <v>303</v>
      </c>
      <c r="B14" s="166"/>
      <c r="C14" s="105" t="s">
        <v>301</v>
      </c>
      <c r="D14" s="106">
        <v>2715331.14</v>
      </c>
      <c r="E14" s="169">
        <v>0</v>
      </c>
      <c r="F14" s="167"/>
      <c r="G14" s="166"/>
    </row>
    <row r="15" spans="1:7" x14ac:dyDescent="0.7">
      <c r="A15" s="168" t="s">
        <v>304</v>
      </c>
      <c r="B15" s="166"/>
      <c r="C15" s="105" t="s">
        <v>301</v>
      </c>
      <c r="D15" s="106">
        <v>4649298.24</v>
      </c>
      <c r="E15" s="169">
        <v>0</v>
      </c>
      <c r="F15" s="167"/>
      <c r="G15" s="166"/>
    </row>
    <row r="16" spans="1:7" x14ac:dyDescent="0.7">
      <c r="A16" s="168" t="s">
        <v>305</v>
      </c>
      <c r="B16" s="166"/>
      <c r="C16" s="105" t="s">
        <v>306</v>
      </c>
      <c r="D16" s="106">
        <v>6200</v>
      </c>
      <c r="E16" s="169">
        <v>0</v>
      </c>
      <c r="F16" s="167"/>
      <c r="G16" s="166"/>
    </row>
    <row r="17" spans="1:7" x14ac:dyDescent="0.7">
      <c r="A17" s="168" t="s">
        <v>307</v>
      </c>
      <c r="B17" s="166"/>
      <c r="C17" s="105" t="s">
        <v>308</v>
      </c>
      <c r="D17" s="106">
        <v>2024500</v>
      </c>
      <c r="E17" s="169">
        <v>0</v>
      </c>
      <c r="F17" s="167"/>
      <c r="G17" s="166"/>
    </row>
    <row r="18" spans="1:7" x14ac:dyDescent="0.7">
      <c r="A18" s="168" t="s">
        <v>309</v>
      </c>
      <c r="B18" s="166"/>
      <c r="C18" s="105" t="s">
        <v>310</v>
      </c>
      <c r="D18" s="106">
        <v>264000</v>
      </c>
      <c r="E18" s="169">
        <v>0</v>
      </c>
      <c r="F18" s="167"/>
      <c r="G18" s="166"/>
    </row>
    <row r="19" spans="1:7" x14ac:dyDescent="0.7">
      <c r="A19" s="168" t="s">
        <v>311</v>
      </c>
      <c r="B19" s="166"/>
      <c r="C19" s="105" t="s">
        <v>312</v>
      </c>
      <c r="D19" s="106">
        <v>0</v>
      </c>
      <c r="E19" s="169">
        <v>2624500</v>
      </c>
      <c r="F19" s="167"/>
      <c r="G19" s="166"/>
    </row>
    <row r="20" spans="1:7" x14ac:dyDescent="0.7">
      <c r="A20" s="168" t="s">
        <v>313</v>
      </c>
      <c r="B20" s="166"/>
      <c r="C20" s="105" t="s">
        <v>314</v>
      </c>
      <c r="D20" s="106">
        <v>0</v>
      </c>
      <c r="E20" s="169">
        <v>3212.84</v>
      </c>
      <c r="F20" s="167"/>
      <c r="G20" s="166"/>
    </row>
    <row r="21" spans="1:7" x14ac:dyDescent="0.7">
      <c r="A21" s="168" t="s">
        <v>315</v>
      </c>
      <c r="B21" s="166"/>
      <c r="C21" s="105" t="s">
        <v>316</v>
      </c>
      <c r="D21" s="106">
        <v>0</v>
      </c>
      <c r="E21" s="169">
        <v>635425.63</v>
      </c>
      <c r="F21" s="167"/>
      <c r="G21" s="166"/>
    </row>
    <row r="22" spans="1:7" x14ac:dyDescent="0.7">
      <c r="A22" s="168" t="s">
        <v>317</v>
      </c>
      <c r="B22" s="166"/>
      <c r="C22" s="105" t="s">
        <v>318</v>
      </c>
      <c r="D22" s="106">
        <v>0</v>
      </c>
      <c r="E22" s="169">
        <v>5478</v>
      </c>
      <c r="F22" s="167"/>
      <c r="G22" s="166"/>
    </row>
    <row r="23" spans="1:7" x14ac:dyDescent="0.7">
      <c r="A23" s="168" t="s">
        <v>319</v>
      </c>
      <c r="B23" s="166"/>
      <c r="C23" s="105" t="s">
        <v>320</v>
      </c>
      <c r="D23" s="106">
        <v>0</v>
      </c>
      <c r="E23" s="169">
        <v>6800</v>
      </c>
      <c r="F23" s="167"/>
      <c r="G23" s="166"/>
    </row>
    <row r="24" spans="1:7" x14ac:dyDescent="0.7">
      <c r="A24" s="168" t="s">
        <v>321</v>
      </c>
      <c r="B24" s="166"/>
      <c r="C24" s="105" t="s">
        <v>322</v>
      </c>
      <c r="D24" s="106">
        <v>0</v>
      </c>
      <c r="E24" s="169">
        <v>1045260.94</v>
      </c>
      <c r="F24" s="167"/>
      <c r="G24" s="166"/>
    </row>
    <row r="25" spans="1:7" x14ac:dyDescent="0.7">
      <c r="A25" s="168" t="s">
        <v>323</v>
      </c>
      <c r="B25" s="166"/>
      <c r="C25" s="105" t="s">
        <v>324</v>
      </c>
      <c r="D25" s="106">
        <v>0</v>
      </c>
      <c r="E25" s="169">
        <v>970</v>
      </c>
      <c r="F25" s="167"/>
      <c r="G25" s="166"/>
    </row>
    <row r="26" spans="1:7" x14ac:dyDescent="0.7">
      <c r="A26" s="168" t="s">
        <v>325</v>
      </c>
      <c r="B26" s="166"/>
      <c r="C26" s="105" t="s">
        <v>326</v>
      </c>
      <c r="D26" s="106">
        <v>0</v>
      </c>
      <c r="E26" s="169">
        <v>9204958.6500000004</v>
      </c>
      <c r="F26" s="167"/>
      <c r="G26" s="166"/>
    </row>
    <row r="27" spans="1:7" x14ac:dyDescent="0.7">
      <c r="A27" s="168" t="s">
        <v>327</v>
      </c>
      <c r="B27" s="166"/>
      <c r="C27" s="105" t="s">
        <v>328</v>
      </c>
      <c r="D27" s="106">
        <v>0</v>
      </c>
      <c r="E27" s="169">
        <v>12783287.789999999</v>
      </c>
      <c r="F27" s="167"/>
      <c r="G27" s="166"/>
    </row>
    <row r="28" spans="1:7" x14ac:dyDescent="0.7">
      <c r="A28" s="168" t="s">
        <v>145</v>
      </c>
      <c r="B28" s="166"/>
      <c r="C28" s="105" t="s">
        <v>329</v>
      </c>
      <c r="D28" s="106">
        <v>0</v>
      </c>
      <c r="E28" s="169">
        <v>114029.33</v>
      </c>
      <c r="F28" s="167"/>
      <c r="G28" s="166"/>
    </row>
    <row r="29" spans="1:7" x14ac:dyDescent="0.7">
      <c r="A29" s="168" t="s">
        <v>146</v>
      </c>
      <c r="B29" s="166"/>
      <c r="C29" s="105" t="s">
        <v>330</v>
      </c>
      <c r="D29" s="106">
        <v>0</v>
      </c>
      <c r="E29" s="169">
        <v>28687.200000000001</v>
      </c>
      <c r="F29" s="167"/>
      <c r="G29" s="166"/>
    </row>
    <row r="30" spans="1:7" x14ac:dyDescent="0.7">
      <c r="A30" s="168" t="s">
        <v>147</v>
      </c>
      <c r="B30" s="166"/>
      <c r="C30" s="105" t="s">
        <v>331</v>
      </c>
      <c r="D30" s="106">
        <v>0</v>
      </c>
      <c r="E30" s="169">
        <v>13167</v>
      </c>
      <c r="F30" s="167"/>
      <c r="G30" s="166"/>
    </row>
    <row r="31" spans="1:7" x14ac:dyDescent="0.7">
      <c r="A31" s="168" t="s">
        <v>150</v>
      </c>
      <c r="B31" s="166"/>
      <c r="C31" s="105" t="s">
        <v>332</v>
      </c>
      <c r="D31" s="106">
        <v>0</v>
      </c>
      <c r="E31" s="169">
        <v>1076.7</v>
      </c>
      <c r="F31" s="167"/>
      <c r="G31" s="166"/>
    </row>
    <row r="32" spans="1:7" x14ac:dyDescent="0.7">
      <c r="A32" s="168" t="s">
        <v>333</v>
      </c>
      <c r="B32" s="166"/>
      <c r="C32" s="105" t="s">
        <v>334</v>
      </c>
      <c r="D32" s="106">
        <v>0</v>
      </c>
      <c r="E32" s="169">
        <v>1140</v>
      </c>
      <c r="F32" s="167"/>
      <c r="G32" s="166"/>
    </row>
    <row r="33" spans="1:7" x14ac:dyDescent="0.7">
      <c r="A33" s="168" t="s">
        <v>335</v>
      </c>
      <c r="B33" s="166"/>
      <c r="C33" s="105" t="s">
        <v>336</v>
      </c>
      <c r="D33" s="106">
        <v>0</v>
      </c>
      <c r="E33" s="169">
        <v>6348</v>
      </c>
      <c r="F33" s="167"/>
      <c r="G33" s="166"/>
    </row>
    <row r="34" spans="1:7" x14ac:dyDescent="0.7">
      <c r="A34" s="168" t="s">
        <v>156</v>
      </c>
      <c r="B34" s="166"/>
      <c r="C34" s="105" t="s">
        <v>337</v>
      </c>
      <c r="D34" s="106">
        <v>0</v>
      </c>
      <c r="E34" s="169">
        <v>30870.46</v>
      </c>
      <c r="F34" s="167"/>
      <c r="G34" s="166"/>
    </row>
    <row r="35" spans="1:7" x14ac:dyDescent="0.7">
      <c r="A35" s="168" t="s">
        <v>157</v>
      </c>
      <c r="B35" s="166"/>
      <c r="C35" s="105" t="s">
        <v>338</v>
      </c>
      <c r="D35" s="106">
        <v>0</v>
      </c>
      <c r="E35" s="169">
        <v>340</v>
      </c>
      <c r="F35" s="167"/>
      <c r="G35" s="166"/>
    </row>
    <row r="36" spans="1:7" x14ac:dyDescent="0.7">
      <c r="A36" s="168" t="s">
        <v>159</v>
      </c>
      <c r="B36" s="166"/>
      <c r="C36" s="105" t="s">
        <v>339</v>
      </c>
      <c r="D36" s="106">
        <v>0</v>
      </c>
      <c r="E36" s="169">
        <v>75307.58</v>
      </c>
      <c r="F36" s="167"/>
      <c r="G36" s="166"/>
    </row>
    <row r="37" spans="1:7" x14ac:dyDescent="0.7">
      <c r="A37" s="168" t="s">
        <v>164</v>
      </c>
      <c r="B37" s="166"/>
      <c r="C37" s="105" t="s">
        <v>340</v>
      </c>
      <c r="D37" s="106">
        <v>0</v>
      </c>
      <c r="E37" s="169">
        <v>250</v>
      </c>
      <c r="F37" s="167"/>
      <c r="G37" s="166"/>
    </row>
    <row r="38" spans="1:7" x14ac:dyDescent="0.7">
      <c r="A38" s="168" t="s">
        <v>341</v>
      </c>
      <c r="B38" s="166"/>
      <c r="C38" s="105" t="s">
        <v>342</v>
      </c>
      <c r="D38" s="106">
        <v>0</v>
      </c>
      <c r="E38" s="169">
        <v>319435.55</v>
      </c>
      <c r="F38" s="167"/>
      <c r="G38" s="166"/>
    </row>
    <row r="39" spans="1:7" x14ac:dyDescent="0.7">
      <c r="A39" s="168" t="s">
        <v>343</v>
      </c>
      <c r="B39" s="166"/>
      <c r="C39" s="105" t="s">
        <v>344</v>
      </c>
      <c r="D39" s="106">
        <v>0</v>
      </c>
      <c r="E39" s="169">
        <v>5810792.25</v>
      </c>
      <c r="F39" s="167"/>
      <c r="G39" s="166"/>
    </row>
    <row r="40" spans="1:7" x14ac:dyDescent="0.7">
      <c r="A40" s="168" t="s">
        <v>170</v>
      </c>
      <c r="B40" s="166"/>
      <c r="C40" s="105" t="s">
        <v>345</v>
      </c>
      <c r="D40" s="106">
        <v>0</v>
      </c>
      <c r="E40" s="169">
        <v>1853650.53</v>
      </c>
      <c r="F40" s="167"/>
      <c r="G40" s="166"/>
    </row>
    <row r="41" spans="1:7" x14ac:dyDescent="0.7">
      <c r="A41" s="168" t="s">
        <v>171</v>
      </c>
      <c r="B41" s="166"/>
      <c r="C41" s="105" t="s">
        <v>346</v>
      </c>
      <c r="D41" s="106">
        <v>0</v>
      </c>
      <c r="E41" s="169">
        <v>70696.2</v>
      </c>
      <c r="F41" s="167"/>
      <c r="G41" s="166"/>
    </row>
    <row r="42" spans="1:7" x14ac:dyDescent="0.7">
      <c r="A42" s="168" t="s">
        <v>173</v>
      </c>
      <c r="B42" s="166"/>
      <c r="C42" s="105" t="s">
        <v>347</v>
      </c>
      <c r="D42" s="106">
        <v>0</v>
      </c>
      <c r="E42" s="169">
        <v>3471814.3</v>
      </c>
      <c r="F42" s="167"/>
      <c r="G42" s="166"/>
    </row>
    <row r="43" spans="1:7" x14ac:dyDescent="0.7">
      <c r="A43" s="168" t="s">
        <v>174</v>
      </c>
      <c r="B43" s="166"/>
      <c r="C43" s="105" t="s">
        <v>348</v>
      </c>
      <c r="D43" s="106">
        <v>0</v>
      </c>
      <c r="E43" s="169">
        <v>18</v>
      </c>
      <c r="F43" s="167"/>
      <c r="G43" s="166"/>
    </row>
    <row r="44" spans="1:7" x14ac:dyDescent="0.7">
      <c r="A44" s="168" t="s">
        <v>175</v>
      </c>
      <c r="B44" s="166"/>
      <c r="C44" s="105" t="s">
        <v>349</v>
      </c>
      <c r="D44" s="106">
        <v>0</v>
      </c>
      <c r="E44" s="169">
        <v>2394936.2799999998</v>
      </c>
      <c r="F44" s="167"/>
      <c r="G44" s="166"/>
    </row>
    <row r="45" spans="1:7" x14ac:dyDescent="0.7">
      <c r="A45" s="168" t="s">
        <v>350</v>
      </c>
      <c r="B45" s="166"/>
      <c r="C45" s="105" t="s">
        <v>351</v>
      </c>
      <c r="D45" s="106">
        <v>0</v>
      </c>
      <c r="E45" s="169">
        <v>591254.91</v>
      </c>
      <c r="F45" s="167"/>
      <c r="G45" s="166"/>
    </row>
    <row r="46" spans="1:7" x14ac:dyDescent="0.7">
      <c r="A46" s="168" t="s">
        <v>177</v>
      </c>
      <c r="B46" s="166"/>
      <c r="C46" s="105" t="s">
        <v>352</v>
      </c>
      <c r="D46" s="106">
        <v>0</v>
      </c>
      <c r="E46" s="169">
        <v>768.64</v>
      </c>
      <c r="F46" s="167"/>
      <c r="G46" s="166"/>
    </row>
    <row r="47" spans="1:7" x14ac:dyDescent="0.7">
      <c r="A47" s="168" t="s">
        <v>353</v>
      </c>
      <c r="B47" s="166"/>
      <c r="C47" s="105" t="s">
        <v>354</v>
      </c>
      <c r="D47" s="106">
        <v>0</v>
      </c>
      <c r="E47" s="169">
        <v>536510</v>
      </c>
      <c r="F47" s="167"/>
      <c r="G47" s="166"/>
    </row>
    <row r="48" spans="1:7" x14ac:dyDescent="0.7">
      <c r="A48" s="168" t="s">
        <v>179</v>
      </c>
      <c r="B48" s="166"/>
      <c r="C48" s="105" t="s">
        <v>355</v>
      </c>
      <c r="D48" s="106">
        <v>0</v>
      </c>
      <c r="E48" s="169">
        <v>520</v>
      </c>
      <c r="F48" s="167"/>
      <c r="G48" s="166"/>
    </row>
    <row r="49" spans="1:7" x14ac:dyDescent="0.7">
      <c r="A49" s="168" t="s">
        <v>356</v>
      </c>
      <c r="B49" s="166"/>
      <c r="C49" s="105" t="s">
        <v>357</v>
      </c>
      <c r="D49" s="106">
        <v>0</v>
      </c>
      <c r="E49" s="169">
        <v>16100207</v>
      </c>
      <c r="F49" s="167"/>
      <c r="G49" s="166"/>
    </row>
    <row r="50" spans="1:7" x14ac:dyDescent="0.7">
      <c r="A50" s="168" t="s">
        <v>29</v>
      </c>
      <c r="B50" s="166"/>
      <c r="C50" s="105" t="s">
        <v>358</v>
      </c>
      <c r="D50" s="106">
        <v>9314452</v>
      </c>
      <c r="E50" s="169">
        <v>0</v>
      </c>
      <c r="F50" s="167"/>
      <c r="G50" s="166"/>
    </row>
    <row r="51" spans="1:7" x14ac:dyDescent="0.7">
      <c r="A51" s="168" t="s">
        <v>54</v>
      </c>
      <c r="B51" s="166"/>
      <c r="C51" s="105" t="s">
        <v>359</v>
      </c>
      <c r="D51" s="106">
        <v>1714080</v>
      </c>
      <c r="E51" s="169">
        <v>0</v>
      </c>
      <c r="F51" s="167"/>
      <c r="G51" s="166"/>
    </row>
    <row r="52" spans="1:7" x14ac:dyDescent="0.7">
      <c r="A52" s="168" t="s">
        <v>66</v>
      </c>
      <c r="B52" s="166"/>
      <c r="C52" s="105" t="s">
        <v>360</v>
      </c>
      <c r="D52" s="106">
        <v>4004304</v>
      </c>
      <c r="E52" s="169">
        <v>0</v>
      </c>
      <c r="F52" s="167"/>
      <c r="G52" s="166"/>
    </row>
    <row r="53" spans="1:7" x14ac:dyDescent="0.7">
      <c r="A53" s="168" t="s">
        <v>78</v>
      </c>
      <c r="B53" s="166"/>
      <c r="C53" s="105" t="s">
        <v>361</v>
      </c>
      <c r="D53" s="106">
        <v>121970</v>
      </c>
      <c r="E53" s="169">
        <v>0</v>
      </c>
      <c r="F53" s="167"/>
      <c r="G53" s="166"/>
    </row>
    <row r="54" spans="1:7" x14ac:dyDescent="0.7">
      <c r="A54" s="168" t="s">
        <v>88</v>
      </c>
      <c r="B54" s="166"/>
      <c r="C54" s="105" t="s">
        <v>362</v>
      </c>
      <c r="D54" s="106">
        <v>1339227.54</v>
      </c>
      <c r="E54" s="169">
        <v>0</v>
      </c>
      <c r="F54" s="167"/>
      <c r="G54" s="166"/>
    </row>
    <row r="55" spans="1:7" x14ac:dyDescent="0.7">
      <c r="A55" s="168" t="s">
        <v>98</v>
      </c>
      <c r="B55" s="166"/>
      <c r="C55" s="105" t="s">
        <v>363</v>
      </c>
      <c r="D55" s="106">
        <v>1410210.96</v>
      </c>
      <c r="E55" s="169">
        <v>0</v>
      </c>
      <c r="F55" s="167"/>
      <c r="G55" s="166"/>
    </row>
    <row r="56" spans="1:7" x14ac:dyDescent="0.7">
      <c r="A56" s="168" t="s">
        <v>114</v>
      </c>
      <c r="B56" s="166"/>
      <c r="C56" s="105" t="s">
        <v>364</v>
      </c>
      <c r="D56" s="106">
        <v>190586.54</v>
      </c>
      <c r="E56" s="169">
        <v>0</v>
      </c>
      <c r="F56" s="167"/>
      <c r="G56" s="166"/>
    </row>
    <row r="57" spans="1:7" x14ac:dyDescent="0.7">
      <c r="A57" s="168" t="s">
        <v>126</v>
      </c>
      <c r="B57" s="166"/>
      <c r="C57" s="105" t="s">
        <v>365</v>
      </c>
      <c r="D57" s="106">
        <v>1177000</v>
      </c>
      <c r="E57" s="169">
        <v>0</v>
      </c>
      <c r="F57" s="167"/>
      <c r="G57" s="166"/>
    </row>
    <row r="58" spans="1:7" x14ac:dyDescent="0.7">
      <c r="A58" s="168" t="s">
        <v>130</v>
      </c>
      <c r="B58" s="166"/>
      <c r="C58" s="105" t="s">
        <v>366</v>
      </c>
      <c r="D58" s="106">
        <v>1213000</v>
      </c>
      <c r="E58" s="169">
        <v>0</v>
      </c>
      <c r="F58" s="167"/>
      <c r="G58" s="166"/>
    </row>
    <row r="59" spans="1:7" x14ac:dyDescent="0.7">
      <c r="A59" s="170" t="s">
        <v>10</v>
      </c>
      <c r="B59" s="171"/>
      <c r="C59" s="172"/>
      <c r="D59" s="107">
        <v>57731713.780000001</v>
      </c>
      <c r="E59" s="173">
        <v>57731713.780000001</v>
      </c>
      <c r="F59" s="167"/>
      <c r="G59" s="166"/>
    </row>
    <row r="60" spans="1:7" ht="0" hidden="1" customHeight="1" x14ac:dyDescent="0.7"/>
  </sheetData>
  <mergeCells count="104">
    <mergeCell ref="A59:C59"/>
    <mergeCell ref="E59:G59"/>
    <mergeCell ref="A56:B56"/>
    <mergeCell ref="E56:G56"/>
    <mergeCell ref="A57:B57"/>
    <mergeCell ref="E57:G57"/>
    <mergeCell ref="A58:B58"/>
    <mergeCell ref="E58:G58"/>
    <mergeCell ref="A53:B53"/>
    <mergeCell ref="E53:G53"/>
    <mergeCell ref="A54:B54"/>
    <mergeCell ref="E54:G54"/>
    <mergeCell ref="A55:B55"/>
    <mergeCell ref="E55:G55"/>
    <mergeCell ref="A50:B50"/>
    <mergeCell ref="E50:G50"/>
    <mergeCell ref="A51:B51"/>
    <mergeCell ref="E51:G51"/>
    <mergeCell ref="A52:B52"/>
    <mergeCell ref="E52:G52"/>
    <mergeCell ref="A47:B47"/>
    <mergeCell ref="E47:G47"/>
    <mergeCell ref="A48:B48"/>
    <mergeCell ref="E48:G48"/>
    <mergeCell ref="A49:B49"/>
    <mergeCell ref="E49:G49"/>
    <mergeCell ref="A44:B44"/>
    <mergeCell ref="E44:G44"/>
    <mergeCell ref="A45:B45"/>
    <mergeCell ref="E45:G45"/>
    <mergeCell ref="A46:B46"/>
    <mergeCell ref="E46:G46"/>
    <mergeCell ref="A41:B41"/>
    <mergeCell ref="E41:G41"/>
    <mergeCell ref="A42:B42"/>
    <mergeCell ref="E42:G42"/>
    <mergeCell ref="A43:B43"/>
    <mergeCell ref="E43:G43"/>
    <mergeCell ref="A38:B38"/>
    <mergeCell ref="E38:G38"/>
    <mergeCell ref="A39:B39"/>
    <mergeCell ref="E39:G39"/>
    <mergeCell ref="A40:B40"/>
    <mergeCell ref="E40:G40"/>
    <mergeCell ref="A35:B35"/>
    <mergeCell ref="E35:G35"/>
    <mergeCell ref="A36:B36"/>
    <mergeCell ref="E36:G36"/>
    <mergeCell ref="A37:B37"/>
    <mergeCell ref="E37:G37"/>
    <mergeCell ref="A32:B32"/>
    <mergeCell ref="E32:G32"/>
    <mergeCell ref="A33:B33"/>
    <mergeCell ref="E33:G33"/>
    <mergeCell ref="A34:B34"/>
    <mergeCell ref="E34:G34"/>
    <mergeCell ref="A29:B29"/>
    <mergeCell ref="E29:G29"/>
    <mergeCell ref="A30:B30"/>
    <mergeCell ref="E30:G30"/>
    <mergeCell ref="A31:B31"/>
    <mergeCell ref="E31:G31"/>
    <mergeCell ref="A26:B26"/>
    <mergeCell ref="E26:G26"/>
    <mergeCell ref="A27:B27"/>
    <mergeCell ref="E27:G27"/>
    <mergeCell ref="A28:B28"/>
    <mergeCell ref="E28:G28"/>
    <mergeCell ref="A23:B23"/>
    <mergeCell ref="E23:G23"/>
    <mergeCell ref="A24:B24"/>
    <mergeCell ref="E24:G24"/>
    <mergeCell ref="A25:B25"/>
    <mergeCell ref="E25:G25"/>
    <mergeCell ref="A21:B21"/>
    <mergeCell ref="E21:G21"/>
    <mergeCell ref="A22:B22"/>
    <mergeCell ref="E22:G22"/>
    <mergeCell ref="A17:B17"/>
    <mergeCell ref="E17:G17"/>
    <mergeCell ref="A18:B18"/>
    <mergeCell ref="E18:G18"/>
    <mergeCell ref="A19:B19"/>
    <mergeCell ref="E19:G19"/>
    <mergeCell ref="A16:B16"/>
    <mergeCell ref="E16:G16"/>
    <mergeCell ref="A11:B11"/>
    <mergeCell ref="E11:G11"/>
    <mergeCell ref="A12:B12"/>
    <mergeCell ref="E12:G12"/>
    <mergeCell ref="A13:B13"/>
    <mergeCell ref="E13:G13"/>
    <mergeCell ref="A20:B20"/>
    <mergeCell ref="E20:G20"/>
    <mergeCell ref="A2:F2"/>
    <mergeCell ref="A4:F4"/>
    <mergeCell ref="A6:F6"/>
    <mergeCell ref="A7:F7"/>
    <mergeCell ref="A10:B10"/>
    <mergeCell ref="E10:G10"/>
    <mergeCell ref="A14:B14"/>
    <mergeCell ref="E14:G14"/>
    <mergeCell ref="A15:B15"/>
    <mergeCell ref="E15:G15"/>
  </mergeCells>
  <pageMargins left="0.17" right="0.17" top="0.21" bottom="0.17" header="0.27" footer="0.17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topLeftCell="B1" workbookViewId="0">
      <selection activeCell="E24" sqref="E24"/>
    </sheetView>
  </sheetViews>
  <sheetFormatPr defaultRowHeight="14.25" x14ac:dyDescent="0.2"/>
  <cols>
    <col min="1" max="1" width="0" style="79" hidden="1" customWidth="1"/>
    <col min="2" max="2" width="16.5" style="79" customWidth="1"/>
    <col min="3" max="3" width="19" style="79" customWidth="1"/>
    <col min="4" max="4" width="14.75" style="79" customWidth="1"/>
    <col min="5" max="5" width="6.375" style="79" customWidth="1"/>
    <col min="6" max="6" width="11" style="79" customWidth="1"/>
    <col min="7" max="7" width="23.875" style="79" customWidth="1"/>
    <col min="8" max="8" width="28" style="79" customWidth="1"/>
    <col min="9" max="9" width="14.375" style="79" customWidth="1"/>
    <col min="10" max="10" width="2.875" style="79" customWidth="1"/>
    <col min="11" max="16384" width="9" style="79"/>
  </cols>
  <sheetData>
    <row r="1" spans="2:13" ht="11.25" customHeight="1" x14ac:dyDescent="0.2">
      <c r="B1" s="179"/>
      <c r="C1" s="180"/>
      <c r="D1" s="180"/>
      <c r="E1" s="180"/>
    </row>
    <row r="2" spans="2:13" ht="3.6" customHeight="1" x14ac:dyDescent="0.2"/>
    <row r="3" spans="2:13" ht="19.899999999999999" customHeight="1" x14ac:dyDescent="0.2">
      <c r="B3" s="181" t="s">
        <v>0</v>
      </c>
      <c r="C3" s="180"/>
      <c r="D3" s="180"/>
      <c r="E3" s="180"/>
      <c r="F3" s="180"/>
      <c r="G3" s="180"/>
      <c r="H3" s="180"/>
      <c r="I3" s="180"/>
    </row>
    <row r="4" spans="2:13" ht="2.1" customHeight="1" x14ac:dyDescent="0.2"/>
    <row r="5" spans="2:13" ht="18" customHeight="1" x14ac:dyDescent="0.2">
      <c r="B5" s="181" t="s">
        <v>208</v>
      </c>
      <c r="C5" s="180"/>
      <c r="D5" s="180"/>
      <c r="E5" s="180"/>
      <c r="F5" s="180"/>
      <c r="G5" s="180"/>
      <c r="H5" s="180"/>
      <c r="I5" s="180"/>
    </row>
    <row r="6" spans="2:13" ht="1.35" customHeight="1" x14ac:dyDescent="0.2"/>
    <row r="7" spans="2:13" ht="18" customHeight="1" x14ac:dyDescent="0.2">
      <c r="B7" s="181" t="s">
        <v>508</v>
      </c>
      <c r="C7" s="180"/>
      <c r="D7" s="180"/>
      <c r="E7" s="180"/>
      <c r="F7" s="180"/>
      <c r="G7" s="180"/>
      <c r="H7" s="180"/>
      <c r="I7" s="180"/>
    </row>
    <row r="8" spans="2:13" ht="7.5" customHeight="1" x14ac:dyDescent="0.2"/>
    <row r="9" spans="2:13" ht="0" hidden="1" customHeight="1" x14ac:dyDescent="0.2"/>
    <row r="10" spans="2:13" ht="14.25" customHeight="1" x14ac:dyDescent="0.2">
      <c r="B10" s="80" t="s">
        <v>209</v>
      </c>
      <c r="C10" s="80" t="s">
        <v>210</v>
      </c>
      <c r="D10" s="80" t="s">
        <v>211</v>
      </c>
      <c r="E10" s="182" t="s">
        <v>212</v>
      </c>
      <c r="F10" s="178"/>
      <c r="G10" s="80" t="s">
        <v>213</v>
      </c>
      <c r="H10" s="80" t="s">
        <v>214</v>
      </c>
      <c r="I10" s="80" t="s">
        <v>215</v>
      </c>
    </row>
    <row r="11" spans="2:13" ht="39" customHeight="1" x14ac:dyDescent="0.2">
      <c r="B11" s="81" t="s">
        <v>45</v>
      </c>
      <c r="C11" s="81" t="s">
        <v>3</v>
      </c>
      <c r="D11" s="81" t="s">
        <v>19</v>
      </c>
      <c r="E11" s="174" t="s">
        <v>216</v>
      </c>
      <c r="F11" s="175"/>
      <c r="G11" s="81" t="s">
        <v>217</v>
      </c>
      <c r="H11" s="81" t="s">
        <v>218</v>
      </c>
      <c r="I11" s="82">
        <v>75000</v>
      </c>
    </row>
    <row r="12" spans="2:13" ht="33" customHeight="1" x14ac:dyDescent="0.2">
      <c r="B12" s="81" t="s">
        <v>45</v>
      </c>
      <c r="C12" s="81" t="s">
        <v>6</v>
      </c>
      <c r="D12" s="81" t="s">
        <v>25</v>
      </c>
      <c r="E12" s="174" t="s">
        <v>126</v>
      </c>
      <c r="F12" s="175"/>
      <c r="G12" s="81" t="s">
        <v>128</v>
      </c>
      <c r="H12" s="81" t="s">
        <v>219</v>
      </c>
      <c r="I12" s="82">
        <v>525000</v>
      </c>
    </row>
    <row r="13" spans="2:13" ht="45.75" customHeight="1" x14ac:dyDescent="0.2">
      <c r="B13" s="81" t="s">
        <v>220</v>
      </c>
      <c r="C13" s="81" t="s">
        <v>6</v>
      </c>
      <c r="D13" s="81" t="s">
        <v>25</v>
      </c>
      <c r="E13" s="174" t="s">
        <v>126</v>
      </c>
      <c r="F13" s="175"/>
      <c r="G13" s="81" t="s">
        <v>128</v>
      </c>
      <c r="H13" s="81" t="s">
        <v>221</v>
      </c>
      <c r="I13" s="82">
        <v>2024500</v>
      </c>
    </row>
    <row r="14" spans="2:13" ht="17.100000000000001" customHeight="1" x14ac:dyDescent="0.2">
      <c r="B14" s="176" t="s">
        <v>10</v>
      </c>
      <c r="C14" s="177"/>
      <c r="D14" s="177"/>
      <c r="E14" s="177"/>
      <c r="F14" s="177"/>
      <c r="G14" s="177"/>
      <c r="H14" s="178"/>
      <c r="I14" s="83">
        <f>SUM(I11:I13)</f>
        <v>2624500</v>
      </c>
      <c r="M14" s="79">
        <v>5458340</v>
      </c>
    </row>
  </sheetData>
  <mergeCells count="9">
    <mergeCell ref="E12:F12"/>
    <mergeCell ref="E13:F13"/>
    <mergeCell ref="B14:H14"/>
    <mergeCell ref="B1:E1"/>
    <mergeCell ref="B3:I3"/>
    <mergeCell ref="B5:I5"/>
    <mergeCell ref="B7:I7"/>
    <mergeCell ref="E10:F10"/>
    <mergeCell ref="E11:F11"/>
  </mergeCells>
  <pageMargins left="0.31496062992125984" right="0.15748031496062992" top="0.19685039370078741" bottom="0.23622047244094491" header="0.23622047244094491" footer="0.27559055118110237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3"/>
  <sheetViews>
    <sheetView workbookViewId="0">
      <pane xSplit="6" topLeftCell="G1" activePane="topRight" state="frozen"/>
      <selection activeCell="B68" sqref="B68"/>
      <selection pane="topRight" activeCell="E20" sqref="E20"/>
    </sheetView>
  </sheetViews>
  <sheetFormatPr defaultRowHeight="21" x14ac:dyDescent="0.55000000000000004"/>
  <cols>
    <col min="1" max="1" width="2.375" style="76" customWidth="1"/>
    <col min="2" max="2" width="45.25" style="77" customWidth="1"/>
    <col min="3" max="3" width="9" style="78"/>
    <col min="4" max="8" width="11.875" style="77" customWidth="1"/>
    <col min="9" max="9" width="11.125" style="25" bestFit="1" customWidth="1"/>
    <col min="10" max="17" width="9" style="25"/>
    <col min="18" max="18" width="9.875" style="25" bestFit="1" customWidth="1"/>
    <col min="19" max="19" width="9" style="25"/>
    <col min="20" max="20" width="10.625" style="26" customWidth="1"/>
    <col min="21" max="21" width="11.875" style="77" customWidth="1"/>
    <col min="22" max="22" width="11" style="25" customWidth="1"/>
    <col min="23" max="23" width="12.125" style="27" customWidth="1"/>
    <col min="24" max="53" width="9" style="25"/>
    <col min="54" max="55" width="9" style="77"/>
    <col min="56" max="57" width="11.875" style="77" customWidth="1"/>
    <col min="58" max="58" width="11.125" style="77" bestFit="1" customWidth="1"/>
    <col min="59" max="59" width="9" style="77"/>
    <col min="60" max="61" width="11.875" style="77" customWidth="1"/>
    <col min="62" max="62" width="12.375" style="77" customWidth="1"/>
    <col min="63" max="16384" width="9" style="77"/>
  </cols>
  <sheetData>
    <row r="1" spans="1:62" s="25" customFormat="1" x14ac:dyDescent="0.55000000000000004">
      <c r="A1" s="183" t="s">
        <v>0</v>
      </c>
      <c r="B1" s="183"/>
      <c r="C1" s="183"/>
      <c r="D1" s="183"/>
      <c r="E1" s="183"/>
      <c r="F1" s="183"/>
      <c r="T1" s="26"/>
      <c r="W1" s="27"/>
    </row>
    <row r="2" spans="1:62" s="25" customFormat="1" x14ac:dyDescent="0.55000000000000004">
      <c r="A2" s="183" t="s">
        <v>136</v>
      </c>
      <c r="B2" s="183"/>
      <c r="C2" s="183"/>
      <c r="D2" s="183"/>
      <c r="E2" s="183"/>
      <c r="F2" s="183"/>
      <c r="T2" s="26"/>
      <c r="W2" s="27"/>
    </row>
    <row r="3" spans="1:62" s="25" customFormat="1" x14ac:dyDescent="0.55000000000000004">
      <c r="A3" s="184" t="s">
        <v>222</v>
      </c>
      <c r="B3" s="184"/>
      <c r="C3" s="184"/>
      <c r="D3" s="184"/>
      <c r="E3" s="184"/>
      <c r="F3" s="184"/>
      <c r="T3" s="26"/>
      <c r="W3" s="27"/>
    </row>
    <row r="4" spans="1:62" s="25" customFormat="1" x14ac:dyDescent="0.55000000000000004">
      <c r="A4" s="28"/>
      <c r="B4" s="29"/>
      <c r="C4" s="29"/>
      <c r="D4" s="29"/>
      <c r="E4" s="29"/>
      <c r="F4" s="29"/>
      <c r="G4" s="29"/>
      <c r="H4" s="29"/>
      <c r="T4" s="26"/>
      <c r="U4" s="29"/>
      <c r="W4" s="27"/>
      <c r="BD4" s="29"/>
      <c r="BE4" s="29"/>
      <c r="BH4" s="29"/>
      <c r="BI4" s="29"/>
    </row>
    <row r="5" spans="1:62" s="25" customFormat="1" x14ac:dyDescent="0.55000000000000004">
      <c r="A5" s="30"/>
      <c r="B5" s="185" t="s">
        <v>137</v>
      </c>
      <c r="C5" s="186" t="s">
        <v>138</v>
      </c>
      <c r="D5" s="186" t="s">
        <v>139</v>
      </c>
      <c r="E5" s="31" t="s">
        <v>140</v>
      </c>
      <c r="F5" s="31" t="s">
        <v>141</v>
      </c>
      <c r="G5" s="31" t="s">
        <v>140</v>
      </c>
      <c r="H5" s="31" t="s">
        <v>141</v>
      </c>
      <c r="T5" s="26"/>
      <c r="U5" s="31" t="s">
        <v>141</v>
      </c>
      <c r="W5" s="27"/>
      <c r="BD5" s="31" t="s">
        <v>140</v>
      </c>
      <c r="BE5" s="31" t="s">
        <v>141</v>
      </c>
      <c r="BH5" s="31" t="s">
        <v>140</v>
      </c>
      <c r="BI5" s="31" t="s">
        <v>141</v>
      </c>
    </row>
    <row r="6" spans="1:62" s="25" customFormat="1" x14ac:dyDescent="0.55000000000000004">
      <c r="A6" s="32"/>
      <c r="B6" s="185"/>
      <c r="C6" s="187"/>
      <c r="D6" s="187"/>
      <c r="E6" s="33" t="s">
        <v>142</v>
      </c>
      <c r="F6" s="33" t="s">
        <v>142</v>
      </c>
      <c r="G6" s="33" t="s">
        <v>142</v>
      </c>
      <c r="H6" s="33" t="s">
        <v>142</v>
      </c>
      <c r="T6" s="26"/>
      <c r="U6" s="33" t="s">
        <v>142</v>
      </c>
      <c r="W6" s="27"/>
      <c r="BD6" s="33" t="s">
        <v>142</v>
      </c>
      <c r="BE6" s="33" t="s">
        <v>142</v>
      </c>
      <c r="BH6" s="33" t="s">
        <v>142</v>
      </c>
      <c r="BI6" s="33" t="s">
        <v>142</v>
      </c>
    </row>
    <row r="7" spans="1:62" s="25" customFormat="1" x14ac:dyDescent="0.55000000000000004">
      <c r="A7" s="34" t="s">
        <v>143</v>
      </c>
      <c r="B7" s="35"/>
      <c r="C7" s="36"/>
      <c r="D7" s="37"/>
      <c r="E7" s="38"/>
      <c r="F7" s="38"/>
      <c r="G7" s="38"/>
      <c r="H7" s="38"/>
      <c r="T7" s="26"/>
      <c r="U7" s="38"/>
      <c r="W7" s="27"/>
      <c r="BD7" s="38"/>
      <c r="BE7" s="38"/>
      <c r="BH7" s="38"/>
      <c r="BI7" s="38"/>
    </row>
    <row r="8" spans="1:62" s="25" customFormat="1" x14ac:dyDescent="0.55000000000000004">
      <c r="A8" s="39" t="s">
        <v>144</v>
      </c>
      <c r="B8" s="35"/>
      <c r="C8" s="40"/>
      <c r="D8" s="41"/>
      <c r="E8" s="42"/>
      <c r="F8" s="42"/>
      <c r="G8" s="42"/>
      <c r="H8" s="42"/>
      <c r="T8" s="26"/>
      <c r="U8" s="42"/>
      <c r="W8" s="27"/>
      <c r="BD8" s="42"/>
      <c r="BE8" s="42"/>
      <c r="BH8" s="42"/>
      <c r="BI8" s="42"/>
    </row>
    <row r="9" spans="1:62" s="25" customFormat="1" x14ac:dyDescent="0.55000000000000004">
      <c r="A9" s="43"/>
      <c r="B9" s="35" t="s">
        <v>145</v>
      </c>
      <c r="C9" s="40">
        <v>11043001</v>
      </c>
      <c r="D9" s="44">
        <v>100000</v>
      </c>
      <c r="E9" s="45">
        <v>0</v>
      </c>
      <c r="F9" s="45">
        <v>114029.33</v>
      </c>
      <c r="G9" s="45">
        <v>0</v>
      </c>
      <c r="H9" s="45">
        <v>114029.33</v>
      </c>
      <c r="I9" s="25">
        <f>SUM(G9:H9)</f>
        <v>114029.33</v>
      </c>
      <c r="T9" s="26">
        <f t="shared" ref="T9:T36" si="0">SUM(G9:S9)</f>
        <v>228058.66</v>
      </c>
      <c r="U9" s="45"/>
      <c r="V9" s="25">
        <f t="shared" ref="V9:V12" si="1">SUM(T9:U9)</f>
        <v>228058.66</v>
      </c>
      <c r="W9" s="27"/>
      <c r="BD9" s="45">
        <v>3750</v>
      </c>
      <c r="BE9" s="45"/>
      <c r="BF9" s="25">
        <f>SUM(BD9:BE9)</f>
        <v>3750</v>
      </c>
      <c r="BH9" s="45">
        <v>3750</v>
      </c>
      <c r="BI9" s="45"/>
      <c r="BJ9" s="25">
        <f>SUM(BH9:BI9)</f>
        <v>3750</v>
      </c>
    </row>
    <row r="10" spans="1:62" s="25" customFormat="1" x14ac:dyDescent="0.55000000000000004">
      <c r="A10" s="43"/>
      <c r="B10" s="35" t="s">
        <v>146</v>
      </c>
      <c r="C10" s="40">
        <v>11043002</v>
      </c>
      <c r="D10" s="44">
        <v>40000</v>
      </c>
      <c r="E10" s="45">
        <v>1412.7</v>
      </c>
      <c r="F10" s="45">
        <v>28687.200000000001</v>
      </c>
      <c r="G10" s="45">
        <v>1412.7</v>
      </c>
      <c r="H10" s="45">
        <v>27274.5</v>
      </c>
      <c r="I10" s="25">
        <f t="shared" ref="I10:I12" si="2">SUM(G10:H10)</f>
        <v>28687.200000000001</v>
      </c>
      <c r="T10" s="26">
        <f t="shared" si="0"/>
        <v>57374.400000000001</v>
      </c>
      <c r="U10" s="45"/>
      <c r="V10" s="25">
        <f t="shared" si="1"/>
        <v>57374.400000000001</v>
      </c>
      <c r="W10" s="27"/>
      <c r="BD10" s="45">
        <v>997.4</v>
      </c>
      <c r="BE10" s="45"/>
      <c r="BF10" s="25">
        <f t="shared" ref="BF10:BF73" si="3">SUM(BD10:BE10)</f>
        <v>997.4</v>
      </c>
      <c r="BH10" s="45">
        <v>997.4</v>
      </c>
      <c r="BI10" s="45"/>
      <c r="BJ10" s="25">
        <f t="shared" ref="BJ10:BJ73" si="4">SUM(BH10:BI10)</f>
        <v>997.4</v>
      </c>
    </row>
    <row r="11" spans="1:62" s="25" customFormat="1" x14ac:dyDescent="0.55000000000000004">
      <c r="A11" s="43"/>
      <c r="B11" s="35" t="s">
        <v>147</v>
      </c>
      <c r="C11" s="40">
        <v>11043003</v>
      </c>
      <c r="D11" s="44">
        <v>10000</v>
      </c>
      <c r="E11" s="45">
        <v>0</v>
      </c>
      <c r="F11" s="45">
        <v>13167</v>
      </c>
      <c r="G11" s="45">
        <v>0</v>
      </c>
      <c r="H11" s="45">
        <v>13167</v>
      </c>
      <c r="I11" s="25">
        <f t="shared" si="2"/>
        <v>13167</v>
      </c>
      <c r="T11" s="26">
        <f t="shared" si="0"/>
        <v>26334</v>
      </c>
      <c r="U11" s="45"/>
      <c r="V11" s="25">
        <f t="shared" si="1"/>
        <v>26334</v>
      </c>
      <c r="W11" s="27"/>
      <c r="BD11" s="45">
        <v>0</v>
      </c>
      <c r="BE11" s="45"/>
      <c r="BF11" s="25">
        <f t="shared" si="3"/>
        <v>0</v>
      </c>
      <c r="BH11" s="45">
        <v>0</v>
      </c>
      <c r="BI11" s="45"/>
      <c r="BJ11" s="25">
        <f t="shared" si="4"/>
        <v>0</v>
      </c>
    </row>
    <row r="12" spans="1:62" s="25" customFormat="1" x14ac:dyDescent="0.55000000000000004">
      <c r="A12" s="43"/>
      <c r="B12" s="35" t="s">
        <v>148</v>
      </c>
      <c r="C12" s="40"/>
      <c r="D12" s="44">
        <v>500</v>
      </c>
      <c r="E12" s="45">
        <v>0</v>
      </c>
      <c r="F12" s="45">
        <v>0</v>
      </c>
      <c r="G12" s="45">
        <v>0</v>
      </c>
      <c r="H12" s="45">
        <v>0</v>
      </c>
      <c r="I12" s="25">
        <f t="shared" si="2"/>
        <v>0</v>
      </c>
      <c r="T12" s="26">
        <f t="shared" si="0"/>
        <v>0</v>
      </c>
      <c r="U12" s="45"/>
      <c r="V12" s="25">
        <f t="shared" si="1"/>
        <v>0</v>
      </c>
      <c r="W12" s="27"/>
      <c r="BD12" s="45">
        <v>0</v>
      </c>
      <c r="BE12" s="45"/>
      <c r="BF12" s="25">
        <f t="shared" si="3"/>
        <v>0</v>
      </c>
      <c r="BH12" s="45">
        <v>0</v>
      </c>
      <c r="BI12" s="45"/>
      <c r="BJ12" s="25">
        <f t="shared" si="4"/>
        <v>0</v>
      </c>
    </row>
    <row r="13" spans="1:62" s="25" customFormat="1" x14ac:dyDescent="0.55000000000000004">
      <c r="A13" s="43"/>
      <c r="B13" s="46" t="s">
        <v>10</v>
      </c>
      <c r="C13" s="40"/>
      <c r="D13" s="47">
        <f>SUM(D9:D12)</f>
        <v>150500</v>
      </c>
      <c r="E13" s="48">
        <f>SUM(E9:E12)</f>
        <v>1412.7</v>
      </c>
      <c r="F13" s="48">
        <f>SUM(F8:F12)</f>
        <v>155883.53</v>
      </c>
      <c r="G13" s="48">
        <f>SUM(G9:G12)</f>
        <v>1412.7</v>
      </c>
      <c r="H13" s="48">
        <f>SUM(H8:H12)</f>
        <v>154470.83000000002</v>
      </c>
      <c r="T13" s="26">
        <f t="shared" si="0"/>
        <v>155883.53000000003</v>
      </c>
      <c r="U13" s="48">
        <f>SUM(U8:U12)</f>
        <v>0</v>
      </c>
      <c r="V13" s="25">
        <f>SUM(V9:V12)</f>
        <v>311767.06</v>
      </c>
      <c r="W13" s="27">
        <f>SUM(V9:V13)</f>
        <v>623534.12</v>
      </c>
      <c r="BD13" s="48">
        <f>SUM(BD9:BD12)</f>
        <v>4747.3999999999996</v>
      </c>
      <c r="BE13" s="48">
        <f>SUM(BE8:BE12)</f>
        <v>0</v>
      </c>
      <c r="BF13" s="25">
        <f t="shared" si="3"/>
        <v>4747.3999999999996</v>
      </c>
      <c r="BH13" s="48">
        <f>SUM(BH9:BH12)</f>
        <v>4747.3999999999996</v>
      </c>
      <c r="BI13" s="48">
        <f>SUM(BI8:BI12)</f>
        <v>0</v>
      </c>
      <c r="BJ13" s="25">
        <f t="shared" si="4"/>
        <v>4747.3999999999996</v>
      </c>
    </row>
    <row r="14" spans="1:62" s="25" customFormat="1" x14ac:dyDescent="0.55000000000000004">
      <c r="A14" s="39" t="s">
        <v>149</v>
      </c>
      <c r="B14" s="35"/>
      <c r="C14" s="40"/>
      <c r="D14" s="41"/>
      <c r="E14" s="49"/>
      <c r="F14" s="49"/>
      <c r="G14" s="49"/>
      <c r="H14" s="49"/>
      <c r="T14" s="26">
        <f t="shared" si="0"/>
        <v>0</v>
      </c>
      <c r="U14" s="49"/>
      <c r="W14" s="27"/>
      <c r="BD14" s="49"/>
      <c r="BE14" s="49"/>
      <c r="BF14" s="25">
        <f t="shared" si="3"/>
        <v>0</v>
      </c>
      <c r="BH14" s="49"/>
      <c r="BI14" s="49"/>
      <c r="BJ14" s="25">
        <f t="shared" si="4"/>
        <v>0</v>
      </c>
    </row>
    <row r="15" spans="1:62" s="25" customFormat="1" x14ac:dyDescent="0.55000000000000004">
      <c r="A15" s="43"/>
      <c r="B15" s="35" t="s">
        <v>150</v>
      </c>
      <c r="C15" s="40">
        <v>41210004</v>
      </c>
      <c r="D15" s="44">
        <v>1000</v>
      </c>
      <c r="E15" s="45">
        <v>0</v>
      </c>
      <c r="F15" s="45">
        <v>1076.7</v>
      </c>
      <c r="G15" s="45"/>
      <c r="H15" s="45">
        <v>1076.7</v>
      </c>
      <c r="I15" s="25">
        <f t="shared" ref="I15:I22" si="5">SUM(G15:H15)</f>
        <v>1076.7</v>
      </c>
      <c r="T15" s="26">
        <f t="shared" si="0"/>
        <v>2153.4</v>
      </c>
      <c r="U15" s="45">
        <v>29.1</v>
      </c>
      <c r="V15" s="25">
        <f>SUM(T15:U15)</f>
        <v>2182.5</v>
      </c>
      <c r="W15" s="27"/>
      <c r="BD15" s="45">
        <v>232.8</v>
      </c>
      <c r="BE15" s="45">
        <v>29.1</v>
      </c>
      <c r="BF15" s="25">
        <f t="shared" si="3"/>
        <v>261.90000000000003</v>
      </c>
      <c r="BH15" s="45">
        <v>232.8</v>
      </c>
      <c r="BI15" s="45">
        <v>29.1</v>
      </c>
      <c r="BJ15" s="25">
        <f t="shared" si="4"/>
        <v>261.90000000000003</v>
      </c>
    </row>
    <row r="16" spans="1:62" s="25" customFormat="1" x14ac:dyDescent="0.55000000000000004">
      <c r="A16" s="43"/>
      <c r="B16" s="35" t="s">
        <v>151</v>
      </c>
      <c r="C16" s="40">
        <v>41210005</v>
      </c>
      <c r="D16" s="44">
        <v>500</v>
      </c>
      <c r="E16" s="45">
        <v>0</v>
      </c>
      <c r="F16" s="45">
        <v>0</v>
      </c>
      <c r="G16" s="45"/>
      <c r="H16" s="45">
        <v>0</v>
      </c>
      <c r="I16" s="25">
        <f t="shared" si="5"/>
        <v>0</v>
      </c>
      <c r="T16" s="26">
        <f t="shared" si="0"/>
        <v>0</v>
      </c>
      <c r="U16" s="45"/>
      <c r="V16" s="25">
        <f t="shared" ref="V16:V65" si="6">SUM(T16:U16)</f>
        <v>0</v>
      </c>
      <c r="W16" s="27"/>
      <c r="BD16" s="45"/>
      <c r="BE16" s="45"/>
      <c r="BF16" s="25">
        <f t="shared" si="3"/>
        <v>0</v>
      </c>
      <c r="BH16" s="45"/>
      <c r="BI16" s="45"/>
      <c r="BJ16" s="25">
        <f t="shared" si="4"/>
        <v>0</v>
      </c>
    </row>
    <row r="17" spans="1:62" s="25" customFormat="1" x14ac:dyDescent="0.55000000000000004">
      <c r="A17" s="43"/>
      <c r="B17" s="35" t="s">
        <v>152</v>
      </c>
      <c r="C17" s="40">
        <v>41210007</v>
      </c>
      <c r="D17" s="44">
        <v>500</v>
      </c>
      <c r="E17" s="45">
        <v>0</v>
      </c>
      <c r="F17" s="45">
        <v>0</v>
      </c>
      <c r="G17" s="45"/>
      <c r="H17" s="45">
        <v>0</v>
      </c>
      <c r="I17" s="25">
        <f t="shared" si="5"/>
        <v>0</v>
      </c>
      <c r="T17" s="26">
        <f t="shared" si="0"/>
        <v>0</v>
      </c>
      <c r="U17" s="45"/>
      <c r="V17" s="25">
        <f t="shared" si="6"/>
        <v>0</v>
      </c>
      <c r="W17" s="27"/>
      <c r="BD17" s="45"/>
      <c r="BE17" s="45"/>
      <c r="BF17" s="25">
        <f t="shared" si="3"/>
        <v>0</v>
      </c>
      <c r="BH17" s="45"/>
      <c r="BI17" s="45"/>
      <c r="BJ17" s="25">
        <f t="shared" si="4"/>
        <v>0</v>
      </c>
    </row>
    <row r="18" spans="1:62" s="25" customFormat="1" x14ac:dyDescent="0.55000000000000004">
      <c r="A18" s="43"/>
      <c r="B18" s="35" t="s">
        <v>153</v>
      </c>
      <c r="C18" s="40">
        <v>41210029</v>
      </c>
      <c r="D18" s="44">
        <v>500</v>
      </c>
      <c r="E18" s="45">
        <v>100</v>
      </c>
      <c r="F18" s="45">
        <v>1140</v>
      </c>
      <c r="G18" s="45">
        <v>100</v>
      </c>
      <c r="H18" s="45">
        <v>1040</v>
      </c>
      <c r="I18" s="25">
        <f t="shared" si="5"/>
        <v>1140</v>
      </c>
      <c r="S18" s="27"/>
      <c r="T18" s="26">
        <f t="shared" si="0"/>
        <v>2280</v>
      </c>
      <c r="U18" s="45">
        <v>130</v>
      </c>
      <c r="V18" s="25">
        <f t="shared" si="6"/>
        <v>2410</v>
      </c>
      <c r="W18" s="27"/>
      <c r="BD18" s="45">
        <v>380</v>
      </c>
      <c r="BE18" s="45">
        <v>230</v>
      </c>
      <c r="BF18" s="25">
        <f t="shared" si="3"/>
        <v>610</v>
      </c>
      <c r="BH18" s="45">
        <v>380</v>
      </c>
      <c r="BI18" s="45">
        <v>230</v>
      </c>
      <c r="BJ18" s="25">
        <f t="shared" si="4"/>
        <v>610</v>
      </c>
    </row>
    <row r="19" spans="1:62" s="25" customFormat="1" x14ac:dyDescent="0.55000000000000004">
      <c r="A19" s="43"/>
      <c r="B19" s="35" t="s">
        <v>154</v>
      </c>
      <c r="C19" s="40">
        <v>41219999</v>
      </c>
      <c r="D19" s="44">
        <v>10000</v>
      </c>
      <c r="E19" s="45">
        <v>489</v>
      </c>
      <c r="F19" s="45">
        <v>6348</v>
      </c>
      <c r="G19" s="45">
        <v>489</v>
      </c>
      <c r="H19" s="45">
        <v>5859</v>
      </c>
      <c r="I19" s="25">
        <f t="shared" si="5"/>
        <v>6348</v>
      </c>
      <c r="S19" s="27"/>
      <c r="T19" s="26">
        <f t="shared" si="0"/>
        <v>12696</v>
      </c>
      <c r="U19" s="45"/>
      <c r="V19" s="25">
        <f t="shared" si="6"/>
        <v>12696</v>
      </c>
      <c r="W19" s="27"/>
      <c r="BD19" s="45">
        <v>99</v>
      </c>
      <c r="BE19" s="45">
        <v>4972</v>
      </c>
      <c r="BF19" s="25">
        <f t="shared" si="3"/>
        <v>5071</v>
      </c>
      <c r="BH19" s="45">
        <v>99</v>
      </c>
      <c r="BI19" s="45">
        <v>4972</v>
      </c>
      <c r="BJ19" s="25">
        <f t="shared" si="4"/>
        <v>5071</v>
      </c>
    </row>
    <row r="20" spans="1:62" s="25" customFormat="1" x14ac:dyDescent="0.55000000000000004">
      <c r="A20" s="43"/>
      <c r="B20" s="35" t="s">
        <v>155</v>
      </c>
      <c r="C20" s="40">
        <v>41220002</v>
      </c>
      <c r="D20" s="44">
        <v>1000</v>
      </c>
      <c r="E20" s="45">
        <v>0</v>
      </c>
      <c r="F20" s="45">
        <v>0</v>
      </c>
      <c r="G20" s="45"/>
      <c r="H20" s="45">
        <v>0</v>
      </c>
      <c r="I20" s="25">
        <f t="shared" si="5"/>
        <v>0</v>
      </c>
      <c r="T20" s="26">
        <f t="shared" si="0"/>
        <v>0</v>
      </c>
      <c r="U20" s="45"/>
      <c r="V20" s="25">
        <f t="shared" si="6"/>
        <v>0</v>
      </c>
      <c r="W20" s="27"/>
      <c r="BD20" s="45"/>
      <c r="BE20" s="45"/>
      <c r="BF20" s="25">
        <f t="shared" si="3"/>
        <v>0</v>
      </c>
      <c r="BH20" s="45"/>
      <c r="BI20" s="45"/>
      <c r="BJ20" s="25">
        <f t="shared" si="4"/>
        <v>0</v>
      </c>
    </row>
    <row r="21" spans="1:62" s="25" customFormat="1" x14ac:dyDescent="0.55000000000000004">
      <c r="A21" s="43"/>
      <c r="B21" s="35" t="s">
        <v>156</v>
      </c>
      <c r="C21" s="40">
        <v>41220010</v>
      </c>
      <c r="D21" s="44">
        <v>80000</v>
      </c>
      <c r="E21" s="45">
        <v>0</v>
      </c>
      <c r="F21" s="45">
        <v>30870.46</v>
      </c>
      <c r="G21" s="45"/>
      <c r="H21" s="45">
        <v>30870.46</v>
      </c>
      <c r="I21" s="25">
        <f t="shared" si="5"/>
        <v>30870.46</v>
      </c>
      <c r="T21" s="26">
        <f t="shared" si="0"/>
        <v>61740.92</v>
      </c>
      <c r="U21" s="45"/>
      <c r="V21" s="25">
        <f t="shared" si="6"/>
        <v>61740.92</v>
      </c>
      <c r="W21" s="27"/>
      <c r="BD21" s="45">
        <v>1314.46</v>
      </c>
      <c r="BE21" s="45"/>
      <c r="BF21" s="25">
        <f t="shared" si="3"/>
        <v>1314.46</v>
      </c>
      <c r="BH21" s="45">
        <v>1314.46</v>
      </c>
      <c r="BI21" s="45"/>
      <c r="BJ21" s="25">
        <f t="shared" si="4"/>
        <v>1314.46</v>
      </c>
    </row>
    <row r="22" spans="1:62" s="25" customFormat="1" x14ac:dyDescent="0.55000000000000004">
      <c r="A22" s="43"/>
      <c r="B22" s="35" t="s">
        <v>157</v>
      </c>
      <c r="C22" s="40">
        <v>41239999</v>
      </c>
      <c r="D22" s="44">
        <v>500</v>
      </c>
      <c r="E22" s="45">
        <v>60</v>
      </c>
      <c r="F22" s="45">
        <v>340</v>
      </c>
      <c r="G22" s="45">
        <v>60</v>
      </c>
      <c r="H22" s="45">
        <v>280</v>
      </c>
      <c r="I22" s="25">
        <f t="shared" si="5"/>
        <v>340</v>
      </c>
      <c r="S22" s="27"/>
      <c r="T22" s="26">
        <f t="shared" si="0"/>
        <v>680</v>
      </c>
      <c r="U22" s="45"/>
      <c r="V22" s="25">
        <f t="shared" si="6"/>
        <v>680</v>
      </c>
      <c r="W22" s="27"/>
      <c r="BD22" s="45">
        <v>40</v>
      </c>
      <c r="BE22" s="45">
        <v>40</v>
      </c>
      <c r="BF22" s="25">
        <f t="shared" si="3"/>
        <v>80</v>
      </c>
      <c r="BH22" s="45">
        <v>40</v>
      </c>
      <c r="BI22" s="45">
        <v>40</v>
      </c>
      <c r="BJ22" s="25">
        <f t="shared" si="4"/>
        <v>80</v>
      </c>
    </row>
    <row r="23" spans="1:62" s="25" customFormat="1" x14ac:dyDescent="0.55000000000000004">
      <c r="A23" s="43"/>
      <c r="B23" s="46" t="s">
        <v>10</v>
      </c>
      <c r="C23" s="50"/>
      <c r="D23" s="47">
        <f>SUM(D15:D22)</f>
        <v>94000</v>
      </c>
      <c r="E23" s="51">
        <f>SUM(E15:E22)</f>
        <v>649</v>
      </c>
      <c r="F23" s="51">
        <f>SUM(F15:F22)</f>
        <v>39775.160000000003</v>
      </c>
      <c r="G23" s="51">
        <f>SUM(G15:G22)</f>
        <v>649</v>
      </c>
      <c r="H23" s="51">
        <f>SUM(H15:H22)</f>
        <v>39126.159999999996</v>
      </c>
      <c r="T23" s="26">
        <f t="shared" si="0"/>
        <v>39775.159999999996</v>
      </c>
      <c r="U23" s="51">
        <f>SUM(U15:U22)</f>
        <v>159.1</v>
      </c>
      <c r="W23" s="27">
        <f>SUM(V15:V22)</f>
        <v>79709.42</v>
      </c>
      <c r="BD23" s="51">
        <f>SUM(BD15:BD22)</f>
        <v>2066.2600000000002</v>
      </c>
      <c r="BE23" s="51">
        <f>SUM(BE15:BE22)</f>
        <v>5271.1</v>
      </c>
      <c r="BF23" s="25">
        <f t="shared" si="3"/>
        <v>7337.3600000000006</v>
      </c>
      <c r="BH23" s="51">
        <f>SUM(BH15:BH22)</f>
        <v>2066.2600000000002</v>
      </c>
      <c r="BI23" s="51">
        <f>SUM(BI15:BI22)</f>
        <v>5271.1</v>
      </c>
      <c r="BJ23" s="25">
        <f t="shared" si="4"/>
        <v>7337.3600000000006</v>
      </c>
    </row>
    <row r="24" spans="1:62" s="25" customFormat="1" x14ac:dyDescent="0.55000000000000004">
      <c r="A24" s="39" t="s">
        <v>158</v>
      </c>
      <c r="B24" s="35"/>
      <c r="C24" s="40"/>
      <c r="D24" s="44"/>
      <c r="E24" s="42"/>
      <c r="F24" s="42"/>
      <c r="G24" s="42"/>
      <c r="H24" s="42"/>
      <c r="T24" s="26">
        <f t="shared" si="0"/>
        <v>0</v>
      </c>
      <c r="U24" s="42"/>
      <c r="V24" s="25">
        <f t="shared" si="6"/>
        <v>0</v>
      </c>
      <c r="W24" s="27"/>
      <c r="BD24" s="42"/>
      <c r="BE24" s="42"/>
      <c r="BF24" s="25">
        <f t="shared" si="3"/>
        <v>0</v>
      </c>
      <c r="BH24" s="42"/>
      <c r="BI24" s="42"/>
      <c r="BJ24" s="25">
        <f t="shared" si="4"/>
        <v>0</v>
      </c>
    </row>
    <row r="25" spans="1:62" s="25" customFormat="1" x14ac:dyDescent="0.55000000000000004">
      <c r="A25" s="43"/>
      <c r="B25" s="35" t="s">
        <v>159</v>
      </c>
      <c r="C25" s="40">
        <v>41300003</v>
      </c>
      <c r="D25" s="44">
        <v>170000</v>
      </c>
      <c r="E25" s="45">
        <v>0</v>
      </c>
      <c r="F25" s="45">
        <v>75307.58</v>
      </c>
      <c r="G25" s="45"/>
      <c r="H25" s="45">
        <v>75307.58</v>
      </c>
      <c r="I25" s="25">
        <f t="shared" ref="I25:I26" si="7">SUM(G25:H25)</f>
        <v>75307.58</v>
      </c>
      <c r="S25" s="27"/>
      <c r="T25" s="26">
        <f t="shared" si="0"/>
        <v>150615.16</v>
      </c>
      <c r="U25" s="45"/>
      <c r="V25" s="25">
        <f t="shared" si="6"/>
        <v>150615.16</v>
      </c>
      <c r="W25" s="27"/>
      <c r="BD25" s="45">
        <v>29826.58</v>
      </c>
      <c r="BE25" s="45"/>
      <c r="BF25" s="25">
        <f t="shared" si="3"/>
        <v>29826.58</v>
      </c>
      <c r="BH25" s="45">
        <v>29826.58</v>
      </c>
      <c r="BI25" s="45"/>
      <c r="BJ25" s="25">
        <f t="shared" si="4"/>
        <v>29826.58</v>
      </c>
    </row>
    <row r="26" spans="1:62" s="25" customFormat="1" x14ac:dyDescent="0.55000000000000004">
      <c r="A26" s="43"/>
      <c r="B26" s="35" t="s">
        <v>160</v>
      </c>
      <c r="C26" s="40">
        <v>41300004</v>
      </c>
      <c r="D26" s="44">
        <v>500</v>
      </c>
      <c r="E26" s="45">
        <v>0</v>
      </c>
      <c r="F26" s="45">
        <v>0</v>
      </c>
      <c r="G26" s="45"/>
      <c r="H26" s="45">
        <v>0</v>
      </c>
      <c r="I26" s="25">
        <f t="shared" si="7"/>
        <v>0</v>
      </c>
      <c r="R26" s="27"/>
      <c r="T26" s="26">
        <f t="shared" si="0"/>
        <v>0</v>
      </c>
      <c r="U26" s="45"/>
      <c r="V26" s="25">
        <f t="shared" si="6"/>
        <v>0</v>
      </c>
      <c r="W26" s="27"/>
      <c r="BD26" s="45"/>
      <c r="BE26" s="45"/>
      <c r="BF26" s="25">
        <f t="shared" si="3"/>
        <v>0</v>
      </c>
      <c r="BH26" s="45"/>
      <c r="BI26" s="45"/>
      <c r="BJ26" s="25">
        <f t="shared" si="4"/>
        <v>0</v>
      </c>
    </row>
    <row r="27" spans="1:62" s="25" customFormat="1" x14ac:dyDescent="0.55000000000000004">
      <c r="A27" s="43"/>
      <c r="B27" s="46" t="s">
        <v>10</v>
      </c>
      <c r="C27" s="40"/>
      <c r="D27" s="47">
        <f>SUM(D25:D26)</f>
        <v>170500</v>
      </c>
      <c r="E27" s="51">
        <f>SUM(E25:E26)</f>
        <v>0</v>
      </c>
      <c r="F27" s="51">
        <f>SUM(F25:F26)</f>
        <v>75307.58</v>
      </c>
      <c r="G27" s="51">
        <f>SUM(G25:G26)</f>
        <v>0</v>
      </c>
      <c r="H27" s="51">
        <f>SUM(H25:H26)</f>
        <v>75307.58</v>
      </c>
      <c r="T27" s="26">
        <f t="shared" si="0"/>
        <v>75307.58</v>
      </c>
      <c r="U27" s="51">
        <f>SUM(U25:U26)</f>
        <v>0</v>
      </c>
      <c r="V27" s="25">
        <f>SUM(V25:V26)</f>
        <v>150615.16</v>
      </c>
      <c r="W27" s="27">
        <f>SUM(V24:V26)</f>
        <v>150615.16</v>
      </c>
      <c r="BD27" s="51">
        <f>SUM(BD25:BD26)</f>
        <v>29826.58</v>
      </c>
      <c r="BE27" s="51">
        <f>SUM(BE25:BE26)</f>
        <v>0</v>
      </c>
      <c r="BF27" s="25">
        <f t="shared" si="3"/>
        <v>29826.58</v>
      </c>
      <c r="BH27" s="51">
        <f>SUM(BH25:BH26)</f>
        <v>29826.58</v>
      </c>
      <c r="BI27" s="51">
        <f>SUM(BI25:BI26)</f>
        <v>0</v>
      </c>
      <c r="BJ27" s="25">
        <f t="shared" si="4"/>
        <v>29826.58</v>
      </c>
    </row>
    <row r="28" spans="1:62" s="25" customFormat="1" x14ac:dyDescent="0.55000000000000004">
      <c r="A28" s="39" t="s">
        <v>161</v>
      </c>
      <c r="B28" s="35"/>
      <c r="C28" s="40"/>
      <c r="D28" s="44"/>
      <c r="E28" s="49"/>
      <c r="F28" s="49"/>
      <c r="G28" s="49"/>
      <c r="H28" s="49"/>
      <c r="T28" s="26">
        <f t="shared" si="0"/>
        <v>0</v>
      </c>
      <c r="U28" s="49"/>
      <c r="V28" s="25">
        <f t="shared" si="6"/>
        <v>0</v>
      </c>
      <c r="W28" s="27"/>
      <c r="BD28" s="49"/>
      <c r="BE28" s="49"/>
      <c r="BF28" s="25">
        <f t="shared" si="3"/>
        <v>0</v>
      </c>
      <c r="BH28" s="49"/>
      <c r="BI28" s="49"/>
      <c r="BJ28" s="25">
        <f t="shared" si="4"/>
        <v>0</v>
      </c>
    </row>
    <row r="29" spans="1:62" s="25" customFormat="1" x14ac:dyDescent="0.55000000000000004">
      <c r="A29" s="39"/>
      <c r="B29" s="35"/>
      <c r="C29" s="40"/>
      <c r="D29" s="44">
        <v>0</v>
      </c>
      <c r="E29" s="42">
        <v>0</v>
      </c>
      <c r="F29" s="42">
        <v>0</v>
      </c>
      <c r="G29" s="42">
        <v>0</v>
      </c>
      <c r="H29" s="42">
        <v>0</v>
      </c>
      <c r="T29" s="26">
        <f t="shared" si="0"/>
        <v>0</v>
      </c>
      <c r="U29" s="42"/>
      <c r="V29" s="25">
        <f t="shared" si="6"/>
        <v>0</v>
      </c>
      <c r="W29" s="27"/>
      <c r="BD29" s="42">
        <v>0</v>
      </c>
      <c r="BE29" s="42"/>
      <c r="BF29" s="25">
        <f t="shared" si="3"/>
        <v>0</v>
      </c>
      <c r="BH29" s="42">
        <v>0</v>
      </c>
      <c r="BI29" s="42"/>
      <c r="BJ29" s="25">
        <f t="shared" si="4"/>
        <v>0</v>
      </c>
    </row>
    <row r="30" spans="1:62" s="25" customFormat="1" x14ac:dyDescent="0.55000000000000004">
      <c r="A30" s="39"/>
      <c r="B30" s="46" t="s">
        <v>10</v>
      </c>
      <c r="C30" s="40"/>
      <c r="D30" s="52">
        <f>SUM(D29)</f>
        <v>0</v>
      </c>
      <c r="E30" s="52">
        <f>SUM(E29)</f>
        <v>0</v>
      </c>
      <c r="F30" s="52">
        <f>SUM(F29)</f>
        <v>0</v>
      </c>
      <c r="G30" s="52">
        <f>SUM(G29)</f>
        <v>0</v>
      </c>
      <c r="H30" s="52">
        <f>SUM(H29)</f>
        <v>0</v>
      </c>
      <c r="T30" s="26">
        <f t="shared" si="0"/>
        <v>0</v>
      </c>
      <c r="U30" s="52">
        <f>SUM(U29)</f>
        <v>0</v>
      </c>
      <c r="V30" s="25">
        <f t="shared" si="6"/>
        <v>0</v>
      </c>
      <c r="W30" s="27">
        <f>SUM(V28)</f>
        <v>0</v>
      </c>
      <c r="BD30" s="52">
        <f>SUM(BD29)</f>
        <v>0</v>
      </c>
      <c r="BE30" s="52">
        <f>SUM(BE29)</f>
        <v>0</v>
      </c>
      <c r="BF30" s="25">
        <f t="shared" si="3"/>
        <v>0</v>
      </c>
      <c r="BH30" s="52">
        <f>SUM(BH29)</f>
        <v>0</v>
      </c>
      <c r="BI30" s="52">
        <f>SUM(BI29)</f>
        <v>0</v>
      </c>
      <c r="BJ30" s="25">
        <f t="shared" si="4"/>
        <v>0</v>
      </c>
    </row>
    <row r="31" spans="1:62" s="25" customFormat="1" x14ac:dyDescent="0.55000000000000004">
      <c r="A31" s="39" t="s">
        <v>162</v>
      </c>
      <c r="B31" s="35"/>
      <c r="C31" s="40"/>
      <c r="D31" s="44"/>
      <c r="E31" s="49"/>
      <c r="F31" s="49"/>
      <c r="G31" s="49"/>
      <c r="H31" s="49"/>
      <c r="T31" s="26">
        <f t="shared" si="0"/>
        <v>0</v>
      </c>
      <c r="U31" s="49"/>
      <c r="V31" s="25">
        <f t="shared" si="6"/>
        <v>0</v>
      </c>
      <c r="W31" s="27"/>
      <c r="BD31" s="49"/>
      <c r="BE31" s="49"/>
      <c r="BF31" s="25">
        <f t="shared" si="3"/>
        <v>0</v>
      </c>
      <c r="BH31" s="49"/>
      <c r="BI31" s="49"/>
      <c r="BJ31" s="25">
        <f t="shared" si="4"/>
        <v>0</v>
      </c>
    </row>
    <row r="32" spans="1:62" s="25" customFormat="1" x14ac:dyDescent="0.55000000000000004">
      <c r="A32" s="43"/>
      <c r="B32" s="35" t="s">
        <v>163</v>
      </c>
      <c r="C32" s="40">
        <v>41500004</v>
      </c>
      <c r="D32" s="44">
        <v>80000</v>
      </c>
      <c r="E32" s="45">
        <v>0</v>
      </c>
      <c r="F32" s="45">
        <v>0</v>
      </c>
      <c r="G32" s="45"/>
      <c r="H32" s="45">
        <v>0</v>
      </c>
      <c r="I32" s="25">
        <f t="shared" ref="I32:I33" si="8">SUM(G32:H32)</f>
        <v>0</v>
      </c>
      <c r="S32" s="27"/>
      <c r="T32" s="26">
        <f t="shared" si="0"/>
        <v>0</v>
      </c>
      <c r="U32" s="45"/>
      <c r="V32" s="25">
        <f t="shared" si="6"/>
        <v>0</v>
      </c>
      <c r="W32" s="27"/>
      <c r="BD32" s="45"/>
      <c r="BE32" s="45"/>
      <c r="BF32" s="25">
        <f t="shared" si="3"/>
        <v>0</v>
      </c>
      <c r="BH32" s="45"/>
      <c r="BI32" s="45"/>
      <c r="BJ32" s="25">
        <f t="shared" si="4"/>
        <v>0</v>
      </c>
    </row>
    <row r="33" spans="1:62" s="25" customFormat="1" x14ac:dyDescent="0.55000000000000004">
      <c r="A33" s="43"/>
      <c r="B33" s="35" t="s">
        <v>164</v>
      </c>
      <c r="C33" s="40">
        <v>41599999</v>
      </c>
      <c r="D33" s="44">
        <v>1500</v>
      </c>
      <c r="E33" s="45">
        <v>50</v>
      </c>
      <c r="F33" s="45">
        <v>250</v>
      </c>
      <c r="G33" s="45">
        <v>50</v>
      </c>
      <c r="H33" s="45">
        <v>200</v>
      </c>
      <c r="I33" s="25">
        <f t="shared" si="8"/>
        <v>250</v>
      </c>
      <c r="T33" s="26">
        <f t="shared" si="0"/>
        <v>500</v>
      </c>
      <c r="U33" s="45">
        <v>100</v>
      </c>
      <c r="V33" s="25">
        <f t="shared" si="6"/>
        <v>600</v>
      </c>
      <c r="W33" s="27"/>
      <c r="BD33" s="45"/>
      <c r="BE33" s="45">
        <v>200</v>
      </c>
      <c r="BF33" s="25">
        <f t="shared" si="3"/>
        <v>200</v>
      </c>
      <c r="BH33" s="45"/>
      <c r="BI33" s="45">
        <v>200</v>
      </c>
      <c r="BJ33" s="25">
        <f t="shared" si="4"/>
        <v>200</v>
      </c>
    </row>
    <row r="34" spans="1:62" s="25" customFormat="1" x14ac:dyDescent="0.55000000000000004">
      <c r="A34" s="32"/>
      <c r="B34" s="53" t="s">
        <v>10</v>
      </c>
      <c r="C34" s="54"/>
      <c r="D34" s="47">
        <f>SUM(D32:D33)</f>
        <v>81500</v>
      </c>
      <c r="E34" s="47">
        <f>SUM(E32:E33)</f>
        <v>50</v>
      </c>
      <c r="F34" s="47">
        <f>SUM(F32:F33)</f>
        <v>250</v>
      </c>
      <c r="G34" s="47">
        <f>SUM(G32:G33)</f>
        <v>50</v>
      </c>
      <c r="H34" s="47">
        <f>SUM(H32:H33)</f>
        <v>200</v>
      </c>
      <c r="T34" s="26">
        <f t="shared" si="0"/>
        <v>250</v>
      </c>
      <c r="U34" s="47">
        <f>SUM(U32:U33)</f>
        <v>100</v>
      </c>
      <c r="W34" s="27">
        <f>SUM(V32)</f>
        <v>0</v>
      </c>
      <c r="BD34" s="47">
        <f>SUM(BD32:BD33)</f>
        <v>0</v>
      </c>
      <c r="BE34" s="47">
        <f>SUM(BE32:BE33)</f>
        <v>200</v>
      </c>
      <c r="BF34" s="25">
        <f t="shared" si="3"/>
        <v>200</v>
      </c>
      <c r="BH34" s="47">
        <f>SUM(BH32:BH33)</f>
        <v>0</v>
      </c>
      <c r="BI34" s="47">
        <f>SUM(BI32:BI33)</f>
        <v>200</v>
      </c>
      <c r="BJ34" s="25">
        <f t="shared" si="4"/>
        <v>200</v>
      </c>
    </row>
    <row r="35" spans="1:62" s="25" customFormat="1" x14ac:dyDescent="0.55000000000000004">
      <c r="A35" s="55" t="s">
        <v>165</v>
      </c>
      <c r="B35" s="56"/>
      <c r="C35" s="38"/>
      <c r="D35" s="57">
        <v>0</v>
      </c>
      <c r="E35" s="49">
        <v>0</v>
      </c>
      <c r="F35" s="49">
        <v>0</v>
      </c>
      <c r="G35" s="49">
        <v>0</v>
      </c>
      <c r="H35" s="49">
        <v>0</v>
      </c>
      <c r="T35" s="26">
        <f t="shared" si="0"/>
        <v>0</v>
      </c>
      <c r="U35" s="49">
        <v>0</v>
      </c>
      <c r="V35" s="25">
        <f t="shared" si="6"/>
        <v>0</v>
      </c>
      <c r="W35" s="27"/>
      <c r="BD35" s="49">
        <v>0</v>
      </c>
      <c r="BE35" s="49">
        <v>0</v>
      </c>
      <c r="BF35" s="25">
        <f t="shared" si="3"/>
        <v>0</v>
      </c>
      <c r="BH35" s="49">
        <v>0</v>
      </c>
      <c r="BI35" s="49">
        <v>0</v>
      </c>
      <c r="BJ35" s="25">
        <f t="shared" si="4"/>
        <v>0</v>
      </c>
    </row>
    <row r="36" spans="1:62" s="25" customFormat="1" x14ac:dyDescent="0.55000000000000004">
      <c r="A36" s="58"/>
      <c r="B36" s="53" t="s">
        <v>10</v>
      </c>
      <c r="C36" s="54"/>
      <c r="D36" s="47">
        <f>SUM(D35)</f>
        <v>0</v>
      </c>
      <c r="E36" s="47">
        <f>SUM(E35)</f>
        <v>0</v>
      </c>
      <c r="F36" s="47">
        <f>SUM(F35)</f>
        <v>0</v>
      </c>
      <c r="G36" s="47">
        <f>SUM(G35)</f>
        <v>0</v>
      </c>
      <c r="H36" s="47">
        <f>SUM(H35)</f>
        <v>0</v>
      </c>
      <c r="T36" s="26">
        <f t="shared" si="0"/>
        <v>0</v>
      </c>
      <c r="U36" s="47">
        <f>SUM(U35)</f>
        <v>0</v>
      </c>
      <c r="V36" s="25">
        <f t="shared" si="6"/>
        <v>0</v>
      </c>
      <c r="W36" s="27"/>
      <c r="BD36" s="47">
        <f>SUM(BD35)</f>
        <v>0</v>
      </c>
      <c r="BE36" s="47">
        <f>SUM(BE35)</f>
        <v>0</v>
      </c>
      <c r="BF36" s="25">
        <f t="shared" si="3"/>
        <v>0</v>
      </c>
      <c r="BH36" s="47">
        <f>SUM(BH35)</f>
        <v>0</v>
      </c>
      <c r="BI36" s="47">
        <f>SUM(BI35)</f>
        <v>0</v>
      </c>
      <c r="BJ36" s="25">
        <f t="shared" si="4"/>
        <v>0</v>
      </c>
    </row>
    <row r="37" spans="1:62" s="25" customFormat="1" x14ac:dyDescent="0.55000000000000004">
      <c r="A37" s="59"/>
      <c r="B37" s="60"/>
      <c r="C37" s="61"/>
      <c r="D37" s="62"/>
      <c r="E37" s="62"/>
      <c r="F37" s="62"/>
      <c r="G37" s="62"/>
      <c r="H37" s="62"/>
      <c r="T37" s="26"/>
      <c r="U37" s="62"/>
      <c r="W37" s="27"/>
      <c r="BD37" s="62"/>
      <c r="BE37" s="62"/>
      <c r="BF37" s="25">
        <f t="shared" si="3"/>
        <v>0</v>
      </c>
      <c r="BH37" s="62"/>
      <c r="BI37" s="62"/>
      <c r="BJ37" s="25">
        <f t="shared" si="4"/>
        <v>0</v>
      </c>
    </row>
    <row r="38" spans="1:62" s="25" customFormat="1" x14ac:dyDescent="0.55000000000000004">
      <c r="A38" s="63"/>
      <c r="B38" s="64"/>
      <c r="C38" s="29"/>
      <c r="D38" s="65"/>
      <c r="E38" s="65"/>
      <c r="F38" s="65"/>
      <c r="G38" s="65"/>
      <c r="H38" s="65"/>
      <c r="T38" s="26"/>
      <c r="U38" s="65"/>
      <c r="W38" s="27"/>
      <c r="BD38" s="65"/>
      <c r="BE38" s="65"/>
      <c r="BF38" s="25">
        <f t="shared" si="3"/>
        <v>0</v>
      </c>
      <c r="BH38" s="65"/>
      <c r="BI38" s="65"/>
      <c r="BJ38" s="25">
        <f t="shared" si="4"/>
        <v>0</v>
      </c>
    </row>
    <row r="39" spans="1:62" s="25" customFormat="1" x14ac:dyDescent="0.55000000000000004">
      <c r="A39" s="55" t="s">
        <v>166</v>
      </c>
      <c r="B39" s="56"/>
      <c r="C39" s="38"/>
      <c r="D39" s="57"/>
      <c r="E39" s="49"/>
      <c r="F39" s="49"/>
      <c r="G39" s="49"/>
      <c r="H39" s="49"/>
      <c r="T39" s="26">
        <f t="shared" ref="T39:T63" si="9">SUM(G39:S39)</f>
        <v>0</v>
      </c>
      <c r="U39" s="49"/>
      <c r="V39" s="25">
        <f t="shared" si="6"/>
        <v>0</v>
      </c>
      <c r="W39" s="27"/>
      <c r="BD39" s="49"/>
      <c r="BE39" s="49"/>
      <c r="BF39" s="25">
        <f t="shared" si="3"/>
        <v>0</v>
      </c>
      <c r="BH39" s="49"/>
      <c r="BI39" s="49"/>
      <c r="BJ39" s="25">
        <f t="shared" si="4"/>
        <v>0</v>
      </c>
    </row>
    <row r="40" spans="1:62" s="25" customFormat="1" x14ac:dyDescent="0.55000000000000004">
      <c r="A40" s="39" t="s">
        <v>167</v>
      </c>
      <c r="B40" s="35"/>
      <c r="C40" s="40"/>
      <c r="D40" s="41"/>
      <c r="E40" s="42"/>
      <c r="F40" s="42"/>
      <c r="G40" s="42"/>
      <c r="H40" s="42"/>
      <c r="T40" s="26">
        <f t="shared" si="9"/>
        <v>0</v>
      </c>
      <c r="U40" s="42"/>
      <c r="V40" s="25">
        <f t="shared" si="6"/>
        <v>0</v>
      </c>
      <c r="W40" s="27"/>
      <c r="BD40" s="42"/>
      <c r="BE40" s="42"/>
      <c r="BF40" s="25">
        <f t="shared" si="3"/>
        <v>0</v>
      </c>
      <c r="BH40" s="42"/>
      <c r="BI40" s="42"/>
      <c r="BJ40" s="25">
        <f t="shared" si="4"/>
        <v>0</v>
      </c>
    </row>
    <row r="41" spans="1:62" s="25" customFormat="1" x14ac:dyDescent="0.55000000000000004">
      <c r="A41" s="43"/>
      <c r="B41" s="35" t="s">
        <v>168</v>
      </c>
      <c r="C41" s="40">
        <v>42100001</v>
      </c>
      <c r="D41" s="44">
        <v>360000</v>
      </c>
      <c r="E41" s="45">
        <v>45965.38</v>
      </c>
      <c r="F41" s="45">
        <v>319435.55</v>
      </c>
      <c r="G41" s="45">
        <v>45965.38</v>
      </c>
      <c r="H41" s="45">
        <v>273470.17</v>
      </c>
      <c r="I41" s="25">
        <f t="shared" ref="I41:I52" si="10">SUM(G41:H41)</f>
        <v>319435.55</v>
      </c>
      <c r="S41" s="27"/>
      <c r="T41" s="26">
        <f t="shared" si="9"/>
        <v>638871.1</v>
      </c>
      <c r="U41" s="45">
        <v>49887.63</v>
      </c>
      <c r="V41" s="25">
        <f t="shared" si="6"/>
        <v>688758.73</v>
      </c>
      <c r="W41" s="27"/>
      <c r="BD41" s="45">
        <v>31315.69</v>
      </c>
      <c r="BE41" s="45">
        <v>122353.02</v>
      </c>
      <c r="BF41" s="25">
        <f t="shared" si="3"/>
        <v>153668.71</v>
      </c>
      <c r="BH41" s="45">
        <v>31315.69</v>
      </c>
      <c r="BI41" s="45">
        <v>122353.02</v>
      </c>
      <c r="BJ41" s="25">
        <f t="shared" si="4"/>
        <v>153668.71</v>
      </c>
    </row>
    <row r="42" spans="1:62" s="25" customFormat="1" x14ac:dyDescent="0.55000000000000004">
      <c r="A42" s="43"/>
      <c r="B42" s="35" t="s">
        <v>169</v>
      </c>
      <c r="C42" s="40">
        <v>42100002</v>
      </c>
      <c r="D42" s="44">
        <v>7600000</v>
      </c>
      <c r="E42" s="45">
        <v>710683.81</v>
      </c>
      <c r="F42" s="45">
        <v>5810792.25</v>
      </c>
      <c r="G42" s="45">
        <v>710683.81</v>
      </c>
      <c r="H42" s="45">
        <v>5100108.4400000004</v>
      </c>
      <c r="I42" s="25">
        <f t="shared" si="10"/>
        <v>5810792.25</v>
      </c>
      <c r="S42" s="27"/>
      <c r="T42" s="26">
        <f t="shared" si="9"/>
        <v>11621584.5</v>
      </c>
      <c r="U42" s="45">
        <v>1341392.78</v>
      </c>
      <c r="V42" s="25">
        <f t="shared" si="6"/>
        <v>12962977.279999999</v>
      </c>
      <c r="W42" s="27"/>
      <c r="BD42" s="45">
        <v>777376.62</v>
      </c>
      <c r="BE42" s="45">
        <v>2102205.69</v>
      </c>
      <c r="BF42" s="25">
        <f t="shared" si="3"/>
        <v>2879582.31</v>
      </c>
      <c r="BH42" s="45">
        <v>777376.62</v>
      </c>
      <c r="BI42" s="45">
        <v>2102205.69</v>
      </c>
      <c r="BJ42" s="25">
        <f t="shared" si="4"/>
        <v>2879582.31</v>
      </c>
    </row>
    <row r="43" spans="1:62" s="25" customFormat="1" x14ac:dyDescent="0.55000000000000004">
      <c r="A43" s="43"/>
      <c r="B43" s="35" t="s">
        <v>170</v>
      </c>
      <c r="C43" s="40">
        <v>42100004</v>
      </c>
      <c r="D43" s="44">
        <v>2700000</v>
      </c>
      <c r="E43" s="45">
        <v>304598.77</v>
      </c>
      <c r="F43" s="45">
        <v>1853650.53</v>
      </c>
      <c r="G43" s="45">
        <v>304598.77</v>
      </c>
      <c r="H43" s="45">
        <v>1549051.76</v>
      </c>
      <c r="I43" s="25">
        <f t="shared" si="10"/>
        <v>1853650.53</v>
      </c>
      <c r="P43" s="27"/>
      <c r="T43" s="26">
        <f t="shared" si="9"/>
        <v>3707301.06</v>
      </c>
      <c r="U43" s="45">
        <v>369376.24</v>
      </c>
      <c r="V43" s="25">
        <f t="shared" si="6"/>
        <v>4076677.3</v>
      </c>
      <c r="W43" s="27"/>
      <c r="BD43" s="45">
        <v>188340.5</v>
      </c>
      <c r="BE43" s="45">
        <v>638553</v>
      </c>
      <c r="BF43" s="25">
        <f t="shared" si="3"/>
        <v>826893.5</v>
      </c>
      <c r="BH43" s="45">
        <v>188340.5</v>
      </c>
      <c r="BI43" s="45">
        <v>638553</v>
      </c>
      <c r="BJ43" s="25">
        <f t="shared" si="4"/>
        <v>826893.5</v>
      </c>
    </row>
    <row r="44" spans="1:62" s="25" customFormat="1" x14ac:dyDescent="0.55000000000000004">
      <c r="A44" s="43"/>
      <c r="B44" s="35" t="s">
        <v>171</v>
      </c>
      <c r="C44" s="40">
        <v>42100005</v>
      </c>
      <c r="D44" s="44">
        <v>200000</v>
      </c>
      <c r="E44" s="45">
        <v>47752.56</v>
      </c>
      <c r="F44" s="45">
        <v>70696.2</v>
      </c>
      <c r="G44" s="45">
        <v>47752.56</v>
      </c>
      <c r="H44" s="45">
        <v>22943.64</v>
      </c>
      <c r="I44" s="25">
        <f t="shared" si="10"/>
        <v>70696.2</v>
      </c>
      <c r="R44" s="27"/>
      <c r="T44" s="26">
        <f t="shared" si="9"/>
        <v>141392.4</v>
      </c>
      <c r="U44" s="45"/>
      <c r="V44" s="25">
        <f t="shared" si="6"/>
        <v>141392.4</v>
      </c>
      <c r="W44" s="27"/>
      <c r="BD44" s="45"/>
      <c r="BE44" s="45">
        <v>22943.64</v>
      </c>
      <c r="BF44" s="25">
        <f t="shared" si="3"/>
        <v>22943.64</v>
      </c>
      <c r="BH44" s="45"/>
      <c r="BI44" s="45">
        <v>22943.64</v>
      </c>
      <c r="BJ44" s="25">
        <f t="shared" si="4"/>
        <v>22943.64</v>
      </c>
    </row>
    <row r="45" spans="1:62" s="25" customFormat="1" x14ac:dyDescent="0.55000000000000004">
      <c r="A45" s="43"/>
      <c r="B45" s="35" t="s">
        <v>172</v>
      </c>
      <c r="C45" s="40">
        <v>42100006</v>
      </c>
      <c r="D45" s="44">
        <v>1500000</v>
      </c>
      <c r="E45" s="45"/>
      <c r="F45" s="45">
        <v>0</v>
      </c>
      <c r="G45" s="45"/>
      <c r="H45" s="45">
        <v>0</v>
      </c>
      <c r="I45" s="25">
        <f t="shared" si="10"/>
        <v>0</v>
      </c>
      <c r="P45" s="27"/>
      <c r="T45" s="26">
        <f t="shared" si="9"/>
        <v>0</v>
      </c>
      <c r="U45" s="45"/>
      <c r="V45" s="25">
        <f t="shared" si="6"/>
        <v>0</v>
      </c>
      <c r="W45" s="27"/>
      <c r="BD45" s="45"/>
      <c r="BE45" s="45"/>
      <c r="BF45" s="25">
        <f t="shared" si="3"/>
        <v>0</v>
      </c>
      <c r="BH45" s="45"/>
      <c r="BI45" s="45"/>
      <c r="BJ45" s="25">
        <f t="shared" si="4"/>
        <v>0</v>
      </c>
    </row>
    <row r="46" spans="1:62" s="25" customFormat="1" x14ac:dyDescent="0.55000000000000004">
      <c r="A46" s="43"/>
      <c r="B46" s="35" t="s">
        <v>173</v>
      </c>
      <c r="C46" s="40">
        <v>42100007</v>
      </c>
      <c r="D46" s="44">
        <v>3200000</v>
      </c>
      <c r="E46" s="45">
        <v>492979.82</v>
      </c>
      <c r="F46" s="45">
        <v>3471814.3</v>
      </c>
      <c r="G46" s="45">
        <v>492979.82</v>
      </c>
      <c r="H46" s="45">
        <v>2978834.48</v>
      </c>
      <c r="I46" s="25">
        <f t="shared" si="10"/>
        <v>3471814.3</v>
      </c>
      <c r="P46" s="27"/>
      <c r="T46" s="26">
        <f t="shared" si="9"/>
        <v>6943628.5999999996</v>
      </c>
      <c r="U46" s="45">
        <v>765113.62</v>
      </c>
      <c r="V46" s="25">
        <f t="shared" si="6"/>
        <v>7708742.2199999997</v>
      </c>
      <c r="W46" s="27"/>
      <c r="BD46" s="45">
        <v>460496.03</v>
      </c>
      <c r="BE46" s="45">
        <v>1097645.8899999999</v>
      </c>
      <c r="BF46" s="25">
        <f t="shared" si="3"/>
        <v>1558141.92</v>
      </c>
      <c r="BH46" s="45">
        <v>460496.03</v>
      </c>
      <c r="BI46" s="45">
        <v>1097645.8899999999</v>
      </c>
      <c r="BJ46" s="25">
        <f t="shared" si="4"/>
        <v>1558141.92</v>
      </c>
    </row>
    <row r="47" spans="1:62" s="25" customFormat="1" x14ac:dyDescent="0.55000000000000004">
      <c r="A47" s="43"/>
      <c r="B47" s="35" t="s">
        <v>174</v>
      </c>
      <c r="C47" s="40">
        <v>42100011</v>
      </c>
      <c r="D47" s="44">
        <v>500</v>
      </c>
      <c r="E47" s="45">
        <v>0</v>
      </c>
      <c r="F47" s="45">
        <v>18</v>
      </c>
      <c r="G47" s="45"/>
      <c r="H47" s="45">
        <v>18</v>
      </c>
      <c r="I47" s="25">
        <f t="shared" si="10"/>
        <v>18</v>
      </c>
      <c r="T47" s="26">
        <f t="shared" si="9"/>
        <v>36</v>
      </c>
      <c r="U47" s="45">
        <v>6</v>
      </c>
      <c r="V47" s="25">
        <f t="shared" si="6"/>
        <v>42</v>
      </c>
      <c r="W47" s="27"/>
      <c r="BD47" s="45"/>
      <c r="BE47" s="45">
        <v>18</v>
      </c>
      <c r="BF47" s="25">
        <f t="shared" si="3"/>
        <v>18</v>
      </c>
      <c r="BH47" s="45"/>
      <c r="BI47" s="45">
        <v>18</v>
      </c>
      <c r="BJ47" s="25">
        <f t="shared" si="4"/>
        <v>18</v>
      </c>
    </row>
    <row r="48" spans="1:62" s="25" customFormat="1" x14ac:dyDescent="0.55000000000000004">
      <c r="A48" s="43"/>
      <c r="B48" s="35" t="s">
        <v>175</v>
      </c>
      <c r="C48" s="40">
        <v>42100012</v>
      </c>
      <c r="D48" s="44">
        <v>3000000</v>
      </c>
      <c r="E48" s="45">
        <v>504424.58</v>
      </c>
      <c r="F48" s="45">
        <v>2394936.2799999998</v>
      </c>
      <c r="G48" s="45">
        <v>504424.58</v>
      </c>
      <c r="H48" s="45">
        <v>1890511.7</v>
      </c>
      <c r="I48" s="25">
        <f t="shared" si="10"/>
        <v>2394936.2799999998</v>
      </c>
      <c r="T48" s="26">
        <f t="shared" si="9"/>
        <v>4789872.5599999996</v>
      </c>
      <c r="U48" s="45">
        <v>1218770.08</v>
      </c>
      <c r="V48" s="25">
        <f t="shared" si="6"/>
        <v>6008642.6399999997</v>
      </c>
      <c r="W48" s="27"/>
      <c r="BD48" s="45">
        <v>640502.64</v>
      </c>
      <c r="BE48" s="45">
        <v>1250009.06</v>
      </c>
      <c r="BF48" s="25">
        <f t="shared" si="3"/>
        <v>1890511.7000000002</v>
      </c>
      <c r="BH48" s="45">
        <v>640502.64</v>
      </c>
      <c r="BI48" s="45">
        <v>1250009.06</v>
      </c>
      <c r="BJ48" s="25">
        <f t="shared" si="4"/>
        <v>1890511.7000000002</v>
      </c>
    </row>
    <row r="49" spans="1:62" s="25" customFormat="1" x14ac:dyDescent="0.55000000000000004">
      <c r="A49" s="43"/>
      <c r="B49" s="35" t="s">
        <v>176</v>
      </c>
      <c r="C49" s="40">
        <v>42100013</v>
      </c>
      <c r="D49" s="44">
        <v>70000</v>
      </c>
      <c r="E49" s="45">
        <v>573319.22</v>
      </c>
      <c r="F49" s="45">
        <v>591254.91</v>
      </c>
      <c r="G49" s="45">
        <v>573319.22</v>
      </c>
      <c r="H49" s="45">
        <v>17935.689999999999</v>
      </c>
      <c r="I49" s="25">
        <f t="shared" si="10"/>
        <v>591254.90999999992</v>
      </c>
      <c r="T49" s="26">
        <f t="shared" si="9"/>
        <v>1182509.8199999998</v>
      </c>
      <c r="U49" s="45">
        <v>8957.1299999999992</v>
      </c>
      <c r="V49" s="25">
        <f t="shared" si="6"/>
        <v>1191466.9499999997</v>
      </c>
      <c r="W49" s="27"/>
      <c r="BD49" s="45">
        <v>0</v>
      </c>
      <c r="BE49" s="45">
        <v>8957.1299999999992</v>
      </c>
      <c r="BF49" s="25">
        <f t="shared" si="3"/>
        <v>8957.1299999999992</v>
      </c>
      <c r="BH49" s="45">
        <v>0</v>
      </c>
      <c r="BI49" s="45">
        <v>8957.1299999999992</v>
      </c>
      <c r="BJ49" s="25">
        <f t="shared" si="4"/>
        <v>8957.1299999999992</v>
      </c>
    </row>
    <row r="50" spans="1:62" s="25" customFormat="1" x14ac:dyDescent="0.55000000000000004">
      <c r="A50" s="43"/>
      <c r="B50" s="35" t="s">
        <v>177</v>
      </c>
      <c r="C50" s="40">
        <v>42100014</v>
      </c>
      <c r="D50" s="44">
        <v>3000</v>
      </c>
      <c r="E50" s="45">
        <v>0</v>
      </c>
      <c r="F50" s="45">
        <v>768.64</v>
      </c>
      <c r="G50" s="45"/>
      <c r="H50" s="45">
        <v>768.64</v>
      </c>
      <c r="I50" s="25">
        <f t="shared" si="10"/>
        <v>768.64</v>
      </c>
      <c r="T50" s="26">
        <f t="shared" si="9"/>
        <v>1537.28</v>
      </c>
      <c r="U50" s="45"/>
      <c r="V50" s="25">
        <f t="shared" si="6"/>
        <v>1537.28</v>
      </c>
      <c r="W50" s="27"/>
      <c r="BD50" s="45">
        <v>768.64</v>
      </c>
      <c r="BE50" s="45"/>
      <c r="BF50" s="25">
        <f t="shared" si="3"/>
        <v>768.64</v>
      </c>
      <c r="BH50" s="45">
        <v>768.64</v>
      </c>
      <c r="BI50" s="45"/>
      <c r="BJ50" s="25">
        <f t="shared" si="4"/>
        <v>768.64</v>
      </c>
    </row>
    <row r="51" spans="1:62" s="25" customFormat="1" x14ac:dyDescent="0.55000000000000004">
      <c r="A51" s="43"/>
      <c r="B51" s="35" t="s">
        <v>178</v>
      </c>
      <c r="C51" s="40">
        <v>42100015</v>
      </c>
      <c r="D51" s="44">
        <v>700000</v>
      </c>
      <c r="E51" s="66">
        <v>34637</v>
      </c>
      <c r="F51" s="66">
        <v>536510</v>
      </c>
      <c r="G51" s="66">
        <v>34637</v>
      </c>
      <c r="H51" s="66">
        <v>501873</v>
      </c>
      <c r="I51" s="25">
        <f t="shared" si="10"/>
        <v>536510</v>
      </c>
      <c r="R51" s="27"/>
      <c r="T51" s="26">
        <f t="shared" si="9"/>
        <v>1073020</v>
      </c>
      <c r="U51" s="66">
        <v>105595</v>
      </c>
      <c r="V51" s="25">
        <f t="shared" si="6"/>
        <v>1178615</v>
      </c>
      <c r="W51" s="27"/>
      <c r="BD51" s="66">
        <v>60383</v>
      </c>
      <c r="BE51" s="66">
        <v>144408</v>
      </c>
      <c r="BF51" s="25">
        <f t="shared" si="3"/>
        <v>204791</v>
      </c>
      <c r="BH51" s="66">
        <v>60383</v>
      </c>
      <c r="BI51" s="66">
        <v>144408</v>
      </c>
      <c r="BJ51" s="25">
        <f t="shared" si="4"/>
        <v>204791</v>
      </c>
    </row>
    <row r="52" spans="1:62" s="25" customFormat="1" x14ac:dyDescent="0.55000000000000004">
      <c r="A52" s="43"/>
      <c r="B52" s="35" t="s">
        <v>179</v>
      </c>
      <c r="C52" s="40"/>
      <c r="D52" s="44">
        <v>500</v>
      </c>
      <c r="E52" s="66">
        <v>0</v>
      </c>
      <c r="F52" s="66">
        <v>520</v>
      </c>
      <c r="G52" s="66"/>
      <c r="H52" s="66">
        <v>520</v>
      </c>
      <c r="I52" s="25">
        <f t="shared" si="10"/>
        <v>520</v>
      </c>
      <c r="T52" s="26">
        <f t="shared" si="9"/>
        <v>1040</v>
      </c>
      <c r="U52" s="66"/>
      <c r="V52" s="25">
        <f t="shared" si="6"/>
        <v>1040</v>
      </c>
      <c r="W52" s="27"/>
      <c r="BD52" s="66"/>
      <c r="BE52" s="66"/>
      <c r="BF52" s="25">
        <f t="shared" si="3"/>
        <v>0</v>
      </c>
      <c r="BH52" s="66"/>
      <c r="BI52" s="66"/>
      <c r="BJ52" s="25">
        <f t="shared" si="4"/>
        <v>0</v>
      </c>
    </row>
    <row r="53" spans="1:62" s="25" customFormat="1" x14ac:dyDescent="0.55000000000000004">
      <c r="A53" s="43"/>
      <c r="B53" s="46" t="s">
        <v>10</v>
      </c>
      <c r="C53" s="40"/>
      <c r="D53" s="67">
        <f>SUM(D41:D52)</f>
        <v>19334000</v>
      </c>
      <c r="E53" s="67">
        <f>SUM(E41:E52)</f>
        <v>2714361.1399999997</v>
      </c>
      <c r="F53" s="67">
        <f>SUM(F41:F52)</f>
        <v>15050396.66</v>
      </c>
      <c r="G53" s="67">
        <f>SUM(G41:G52)</f>
        <v>2714361.1399999997</v>
      </c>
      <c r="H53" s="67">
        <f>SUM(H41:H52)</f>
        <v>12336035.52</v>
      </c>
      <c r="T53" s="26">
        <f t="shared" si="9"/>
        <v>15050396.66</v>
      </c>
      <c r="U53" s="67">
        <f>SUM(U41:U52)</f>
        <v>3859098.48</v>
      </c>
      <c r="W53" s="27">
        <f>SUM(V39:V52)</f>
        <v>33959891.799999997</v>
      </c>
      <c r="BD53" s="67">
        <f>SUM(BD41:BD52)</f>
        <v>2159183.12</v>
      </c>
      <c r="BE53" s="67">
        <f>SUM(BE41:BE52)</f>
        <v>5387093.4300000006</v>
      </c>
      <c r="BF53" s="25">
        <f t="shared" si="3"/>
        <v>7546276.5500000007</v>
      </c>
      <c r="BH53" s="67">
        <f>SUM(BH41:BH52)</f>
        <v>2159183.12</v>
      </c>
      <c r="BI53" s="67">
        <f>SUM(BI41:BI52)</f>
        <v>5387093.4300000006</v>
      </c>
      <c r="BJ53" s="25">
        <f t="shared" si="4"/>
        <v>7546276.5500000007</v>
      </c>
    </row>
    <row r="54" spans="1:62" s="25" customFormat="1" x14ac:dyDescent="0.55000000000000004">
      <c r="A54" s="39" t="s">
        <v>180</v>
      </c>
      <c r="B54" s="35"/>
      <c r="C54" s="40"/>
      <c r="D54" s="68"/>
      <c r="E54" s="69"/>
      <c r="F54" s="69"/>
      <c r="G54" s="69"/>
      <c r="H54" s="69"/>
      <c r="T54" s="26">
        <f t="shared" si="9"/>
        <v>0</v>
      </c>
      <c r="U54" s="69"/>
      <c r="V54" s="25">
        <f t="shared" si="6"/>
        <v>0</v>
      </c>
      <c r="W54" s="27"/>
      <c r="BD54" s="69"/>
      <c r="BE54" s="69"/>
      <c r="BF54" s="25">
        <f t="shared" si="3"/>
        <v>0</v>
      </c>
      <c r="BH54" s="69"/>
      <c r="BI54" s="69"/>
      <c r="BJ54" s="25">
        <f t="shared" si="4"/>
        <v>0</v>
      </c>
    </row>
    <row r="55" spans="1:62" s="25" customFormat="1" x14ac:dyDescent="0.55000000000000004">
      <c r="A55" s="39" t="s">
        <v>181</v>
      </c>
      <c r="B55" s="35"/>
      <c r="C55" s="40"/>
      <c r="D55" s="70">
        <v>22869500</v>
      </c>
      <c r="E55" s="71"/>
      <c r="F55" s="71"/>
      <c r="G55" s="71"/>
      <c r="H55" s="71"/>
      <c r="T55" s="26">
        <f t="shared" si="9"/>
        <v>0</v>
      </c>
      <c r="U55" s="71"/>
      <c r="V55" s="25">
        <f t="shared" si="6"/>
        <v>0</v>
      </c>
      <c r="W55" s="27"/>
      <c r="BD55" s="71"/>
      <c r="BE55" s="71"/>
      <c r="BF55" s="25">
        <f t="shared" si="3"/>
        <v>0</v>
      </c>
      <c r="BH55" s="71"/>
      <c r="BI55" s="71"/>
      <c r="BJ55" s="25">
        <f t="shared" si="4"/>
        <v>0</v>
      </c>
    </row>
    <row r="56" spans="1:62" s="25" customFormat="1" x14ac:dyDescent="0.55000000000000004">
      <c r="A56" s="43"/>
      <c r="B56" s="35" t="s">
        <v>182</v>
      </c>
      <c r="C56" s="40">
        <v>43100002</v>
      </c>
      <c r="D56" s="68"/>
      <c r="E56" s="69">
        <v>0</v>
      </c>
      <c r="F56" s="69">
        <v>4322598</v>
      </c>
      <c r="G56" s="69"/>
      <c r="H56" s="69">
        <v>4322598</v>
      </c>
      <c r="I56" s="25">
        <f t="shared" ref="I56:I79" si="11">SUM(G56:H56)</f>
        <v>4322598</v>
      </c>
      <c r="T56" s="26">
        <f t="shared" si="9"/>
        <v>8645196</v>
      </c>
      <c r="U56" s="69">
        <v>2161299</v>
      </c>
      <c r="V56" s="25">
        <f t="shared" si="6"/>
        <v>10806495</v>
      </c>
      <c r="W56" s="27"/>
      <c r="BD56" s="69"/>
      <c r="BE56" s="69">
        <v>4322598</v>
      </c>
      <c r="BF56" s="25">
        <f t="shared" si="3"/>
        <v>4322598</v>
      </c>
      <c r="BH56" s="69"/>
      <c r="BI56" s="69">
        <v>4322598</v>
      </c>
      <c r="BJ56" s="25">
        <f t="shared" si="4"/>
        <v>4322598</v>
      </c>
    </row>
    <row r="57" spans="1:62" s="25" customFormat="1" x14ac:dyDescent="0.55000000000000004">
      <c r="A57" s="43"/>
      <c r="B57" s="35" t="s">
        <v>183</v>
      </c>
      <c r="C57" s="40"/>
      <c r="D57" s="68"/>
      <c r="E57" s="69"/>
      <c r="F57" s="69"/>
      <c r="G57" s="69"/>
      <c r="H57" s="69"/>
      <c r="I57" s="25">
        <f t="shared" si="11"/>
        <v>0</v>
      </c>
      <c r="T57" s="26">
        <f t="shared" si="9"/>
        <v>0</v>
      </c>
      <c r="U57" s="69"/>
      <c r="V57" s="25">
        <f t="shared" si="6"/>
        <v>0</v>
      </c>
      <c r="W57" s="27"/>
      <c r="BD57" s="69"/>
      <c r="BE57" s="69"/>
      <c r="BF57" s="25">
        <f t="shared" si="3"/>
        <v>0</v>
      </c>
      <c r="BH57" s="69"/>
      <c r="BI57" s="69"/>
      <c r="BJ57" s="25">
        <f t="shared" si="4"/>
        <v>0</v>
      </c>
    </row>
    <row r="58" spans="1:62" s="25" customFormat="1" x14ac:dyDescent="0.55000000000000004">
      <c r="A58" s="43"/>
      <c r="B58" s="35" t="s">
        <v>184</v>
      </c>
      <c r="C58" s="40">
        <v>43100002</v>
      </c>
      <c r="D58" s="68"/>
      <c r="E58" s="69">
        <v>0</v>
      </c>
      <c r="F58" s="69">
        <v>31618</v>
      </c>
      <c r="G58" s="69">
        <v>0</v>
      </c>
      <c r="H58" s="69">
        <v>31618</v>
      </c>
      <c r="I58" s="25">
        <f t="shared" si="11"/>
        <v>31618</v>
      </c>
      <c r="T58" s="26">
        <f t="shared" si="9"/>
        <v>63236</v>
      </c>
      <c r="U58" s="69">
        <v>10061</v>
      </c>
      <c r="V58" s="25">
        <f t="shared" si="6"/>
        <v>73297</v>
      </c>
      <c r="W58" s="27"/>
      <c r="BD58" s="69">
        <v>11018</v>
      </c>
      <c r="BE58" s="69">
        <v>10061</v>
      </c>
      <c r="BF58" s="25">
        <f t="shared" si="3"/>
        <v>21079</v>
      </c>
      <c r="BH58" s="69">
        <v>11018</v>
      </c>
      <c r="BI58" s="69">
        <v>10061</v>
      </c>
      <c r="BJ58" s="25">
        <f t="shared" si="4"/>
        <v>21079</v>
      </c>
    </row>
    <row r="59" spans="1:62" s="25" customFormat="1" x14ac:dyDescent="0.55000000000000004">
      <c r="A59" s="43"/>
      <c r="B59" s="35" t="s">
        <v>185</v>
      </c>
      <c r="C59" s="40">
        <v>43100002</v>
      </c>
      <c r="D59" s="68"/>
      <c r="E59" s="69">
        <v>0</v>
      </c>
      <c r="F59" s="69">
        <v>81400</v>
      </c>
      <c r="G59" s="69">
        <v>0</v>
      </c>
      <c r="H59" s="69">
        <v>81400</v>
      </c>
      <c r="I59" s="25">
        <f t="shared" si="11"/>
        <v>81400</v>
      </c>
      <c r="T59" s="26">
        <f t="shared" si="9"/>
        <v>162800</v>
      </c>
      <c r="U59" s="69">
        <v>27300</v>
      </c>
      <c r="V59" s="25">
        <f t="shared" si="6"/>
        <v>190100</v>
      </c>
      <c r="W59" s="27"/>
      <c r="BD59" s="69">
        <v>27700</v>
      </c>
      <c r="BE59" s="69">
        <v>27300</v>
      </c>
      <c r="BF59" s="25">
        <f t="shared" si="3"/>
        <v>55000</v>
      </c>
      <c r="BH59" s="69">
        <v>27700</v>
      </c>
      <c r="BI59" s="69">
        <v>27300</v>
      </c>
      <c r="BJ59" s="25">
        <f t="shared" si="4"/>
        <v>55000</v>
      </c>
    </row>
    <row r="60" spans="1:62" s="25" customFormat="1" x14ac:dyDescent="0.55000000000000004">
      <c r="A60" s="43"/>
      <c r="B60" s="35" t="s">
        <v>186</v>
      </c>
      <c r="C60" s="40">
        <v>43100002</v>
      </c>
      <c r="D60" s="68"/>
      <c r="E60" s="69">
        <v>0</v>
      </c>
      <c r="F60" s="69">
        <v>581565</v>
      </c>
      <c r="G60" s="69">
        <v>0</v>
      </c>
      <c r="H60" s="69">
        <v>581565</v>
      </c>
      <c r="I60" s="25">
        <f t="shared" si="11"/>
        <v>581565</v>
      </c>
      <c r="T60" s="26">
        <f t="shared" si="9"/>
        <v>1163130</v>
      </c>
      <c r="U60" s="69">
        <v>191140</v>
      </c>
      <c r="V60" s="25">
        <f t="shared" si="6"/>
        <v>1354270</v>
      </c>
      <c r="W60" s="27"/>
      <c r="BD60" s="69">
        <v>197368</v>
      </c>
      <c r="BE60" s="69">
        <v>191140</v>
      </c>
      <c r="BF60" s="25">
        <f t="shared" si="3"/>
        <v>388508</v>
      </c>
      <c r="BH60" s="69">
        <v>197368</v>
      </c>
      <c r="BI60" s="69">
        <v>191140</v>
      </c>
      <c r="BJ60" s="25">
        <f t="shared" si="4"/>
        <v>388508</v>
      </c>
    </row>
    <row r="61" spans="1:62" s="25" customFormat="1" x14ac:dyDescent="0.55000000000000004">
      <c r="A61" s="43"/>
      <c r="B61" s="35" t="s">
        <v>187</v>
      </c>
      <c r="C61" s="40">
        <v>43100002</v>
      </c>
      <c r="D61" s="68"/>
      <c r="E61" s="69">
        <v>0</v>
      </c>
      <c r="F61" s="69">
        <v>1214000</v>
      </c>
      <c r="G61" s="69">
        <v>0</v>
      </c>
      <c r="H61" s="69">
        <v>1214000</v>
      </c>
      <c r="I61" s="25">
        <f t="shared" si="11"/>
        <v>1214000</v>
      </c>
      <c r="T61" s="26">
        <f t="shared" si="9"/>
        <v>2428000</v>
      </c>
      <c r="U61" s="69">
        <v>399000</v>
      </c>
      <c r="V61" s="25">
        <f t="shared" si="6"/>
        <v>2827000</v>
      </c>
      <c r="W61" s="27"/>
      <c r="BD61" s="69">
        <v>412000</v>
      </c>
      <c r="BE61" s="69">
        <v>399000</v>
      </c>
      <c r="BF61" s="25">
        <f t="shared" si="3"/>
        <v>811000</v>
      </c>
      <c r="BH61" s="69">
        <v>412000</v>
      </c>
      <c r="BI61" s="69">
        <v>399000</v>
      </c>
      <c r="BJ61" s="25">
        <f t="shared" si="4"/>
        <v>811000</v>
      </c>
    </row>
    <row r="62" spans="1:62" s="25" customFormat="1" x14ac:dyDescent="0.55000000000000004">
      <c r="A62" s="43"/>
      <c r="B62" s="35" t="s">
        <v>188</v>
      </c>
      <c r="C62" s="40">
        <v>43100002</v>
      </c>
      <c r="D62" s="68"/>
      <c r="E62" s="69">
        <v>0</v>
      </c>
      <c r="F62" s="69">
        <v>297840</v>
      </c>
      <c r="G62" s="69">
        <v>0</v>
      </c>
      <c r="H62" s="69">
        <v>297840</v>
      </c>
      <c r="I62" s="25">
        <f t="shared" si="11"/>
        <v>297840</v>
      </c>
      <c r="T62" s="26">
        <f t="shared" si="9"/>
        <v>595680</v>
      </c>
      <c r="U62" s="69">
        <v>92790</v>
      </c>
      <c r="V62" s="25">
        <f t="shared" si="6"/>
        <v>688470</v>
      </c>
      <c r="W62" s="27"/>
      <c r="BD62" s="69"/>
      <c r="BE62" s="69">
        <v>195930</v>
      </c>
      <c r="BF62" s="25">
        <f t="shared" si="3"/>
        <v>195930</v>
      </c>
      <c r="BH62" s="69"/>
      <c r="BI62" s="69">
        <v>195930</v>
      </c>
      <c r="BJ62" s="25">
        <f t="shared" si="4"/>
        <v>195930</v>
      </c>
    </row>
    <row r="63" spans="1:62" s="25" customFormat="1" x14ac:dyDescent="0.55000000000000004">
      <c r="A63" s="43"/>
      <c r="B63" s="35" t="s">
        <v>189</v>
      </c>
      <c r="C63" s="40"/>
      <c r="D63" s="68"/>
      <c r="E63" s="69"/>
      <c r="F63" s="69"/>
      <c r="G63" s="69">
        <v>0</v>
      </c>
      <c r="H63" s="69"/>
      <c r="I63" s="25">
        <f t="shared" si="11"/>
        <v>0</v>
      </c>
      <c r="T63" s="26">
        <f t="shared" si="9"/>
        <v>0</v>
      </c>
      <c r="U63" s="69"/>
      <c r="V63" s="25">
        <f t="shared" si="6"/>
        <v>0</v>
      </c>
      <c r="W63" s="27"/>
      <c r="BD63" s="69"/>
      <c r="BE63" s="69"/>
      <c r="BF63" s="25">
        <f t="shared" si="3"/>
        <v>0</v>
      </c>
      <c r="BH63" s="69"/>
      <c r="BI63" s="69"/>
      <c r="BJ63" s="25">
        <f t="shared" si="4"/>
        <v>0</v>
      </c>
    </row>
    <row r="64" spans="1:62" s="25" customFormat="1" x14ac:dyDescent="0.55000000000000004">
      <c r="A64" s="43"/>
      <c r="B64" s="35" t="s">
        <v>190</v>
      </c>
      <c r="C64" s="40"/>
      <c r="D64" s="68"/>
      <c r="E64" s="69"/>
      <c r="F64" s="69"/>
      <c r="G64" s="69"/>
      <c r="H64" s="69"/>
      <c r="I64" s="25">
        <f t="shared" si="11"/>
        <v>0</v>
      </c>
      <c r="T64" s="26"/>
      <c r="U64" s="69"/>
      <c r="W64" s="27"/>
      <c r="BD64" s="69"/>
      <c r="BE64" s="69"/>
      <c r="BF64" s="25">
        <f t="shared" si="3"/>
        <v>0</v>
      </c>
      <c r="BH64" s="69"/>
      <c r="BI64" s="69"/>
      <c r="BJ64" s="25">
        <f t="shared" si="4"/>
        <v>0</v>
      </c>
    </row>
    <row r="65" spans="1:62" s="25" customFormat="1" x14ac:dyDescent="0.55000000000000004">
      <c r="A65" s="43"/>
      <c r="B65" s="35" t="s">
        <v>191</v>
      </c>
      <c r="C65" s="40">
        <v>43100002</v>
      </c>
      <c r="D65" s="68"/>
      <c r="E65" s="69">
        <v>0</v>
      </c>
      <c r="F65" s="69">
        <v>35700</v>
      </c>
      <c r="G65" s="69"/>
      <c r="H65" s="69">
        <v>35700</v>
      </c>
      <c r="I65" s="25">
        <f t="shared" si="11"/>
        <v>35700</v>
      </c>
      <c r="T65" s="26">
        <f>SUM(G65:S65)</f>
        <v>71400</v>
      </c>
      <c r="U65" s="69">
        <v>35700</v>
      </c>
      <c r="V65" s="25">
        <f t="shared" si="6"/>
        <v>107100</v>
      </c>
      <c r="W65" s="27"/>
      <c r="BD65" s="69"/>
      <c r="BE65" s="69">
        <v>35700</v>
      </c>
      <c r="BF65" s="25">
        <f t="shared" si="3"/>
        <v>35700</v>
      </c>
      <c r="BH65" s="69"/>
      <c r="BI65" s="69">
        <v>35700</v>
      </c>
      <c r="BJ65" s="25">
        <f t="shared" si="4"/>
        <v>35700</v>
      </c>
    </row>
    <row r="66" spans="1:62" s="25" customFormat="1" x14ac:dyDescent="0.55000000000000004">
      <c r="A66" s="43"/>
      <c r="B66" s="35" t="s">
        <v>192</v>
      </c>
      <c r="C66" s="40"/>
      <c r="D66" s="68"/>
      <c r="E66" s="69"/>
      <c r="F66" s="69"/>
      <c r="G66" s="69"/>
      <c r="H66" s="69"/>
      <c r="I66" s="25">
        <f t="shared" si="11"/>
        <v>0</v>
      </c>
      <c r="T66" s="26"/>
      <c r="U66" s="69"/>
      <c r="W66" s="27"/>
      <c r="BD66" s="69"/>
      <c r="BE66" s="69"/>
      <c r="BF66" s="25">
        <f t="shared" si="3"/>
        <v>0</v>
      </c>
      <c r="BH66" s="69"/>
      <c r="BI66" s="69"/>
      <c r="BJ66" s="25">
        <f t="shared" si="4"/>
        <v>0</v>
      </c>
    </row>
    <row r="67" spans="1:62" s="25" customFormat="1" x14ac:dyDescent="0.55000000000000004">
      <c r="A67" s="43"/>
      <c r="B67" s="35" t="s">
        <v>193</v>
      </c>
      <c r="C67" s="40">
        <v>43100002</v>
      </c>
      <c r="D67" s="68"/>
      <c r="E67" s="69">
        <v>0</v>
      </c>
      <c r="F67" s="69">
        <v>7325100</v>
      </c>
      <c r="G67" s="69">
        <v>0</v>
      </c>
      <c r="H67" s="69">
        <v>7325100</v>
      </c>
      <c r="I67" s="25">
        <f t="shared" si="11"/>
        <v>7325100</v>
      </c>
      <c r="T67" s="26">
        <f t="shared" ref="T67:T74" si="12">SUM(G67:S67)</f>
        <v>14650200</v>
      </c>
      <c r="U67" s="69">
        <v>2441700</v>
      </c>
      <c r="V67" s="25">
        <f t="shared" ref="V67:V74" si="13">SUM(T67:U67)</f>
        <v>17091900</v>
      </c>
      <c r="W67" s="27"/>
      <c r="BD67" s="69"/>
      <c r="BE67" s="69">
        <v>4883400</v>
      </c>
      <c r="BF67" s="25">
        <f t="shared" si="3"/>
        <v>4883400</v>
      </c>
      <c r="BH67" s="69"/>
      <c r="BI67" s="69">
        <v>4883400</v>
      </c>
      <c r="BJ67" s="25">
        <f t="shared" si="4"/>
        <v>4883400</v>
      </c>
    </row>
    <row r="68" spans="1:62" s="25" customFormat="1" x14ac:dyDescent="0.55000000000000004">
      <c r="A68" s="43"/>
      <c r="B68" s="35" t="s">
        <v>194</v>
      </c>
      <c r="C68" s="40"/>
      <c r="D68" s="68"/>
      <c r="E68" s="69"/>
      <c r="F68" s="69"/>
      <c r="G68" s="69"/>
      <c r="H68" s="69"/>
      <c r="I68" s="25">
        <f t="shared" si="11"/>
        <v>0</v>
      </c>
      <c r="T68" s="26">
        <f t="shared" si="12"/>
        <v>0</v>
      </c>
      <c r="U68" s="69"/>
      <c r="V68" s="25">
        <f t="shared" si="13"/>
        <v>0</v>
      </c>
      <c r="W68" s="27"/>
      <c r="BD68" s="69"/>
      <c r="BE68" s="69"/>
      <c r="BF68" s="25">
        <f t="shared" si="3"/>
        <v>0</v>
      </c>
      <c r="BH68" s="69"/>
      <c r="BI68" s="69"/>
      <c r="BJ68" s="25">
        <f t="shared" si="4"/>
        <v>0</v>
      </c>
    </row>
    <row r="69" spans="1:62" s="25" customFormat="1" x14ac:dyDescent="0.55000000000000004">
      <c r="A69" s="43"/>
      <c r="B69" s="35" t="s">
        <v>193</v>
      </c>
      <c r="C69" s="40">
        <v>43100002</v>
      </c>
      <c r="D69" s="68"/>
      <c r="E69" s="69">
        <v>0</v>
      </c>
      <c r="F69" s="69">
        <v>1951200</v>
      </c>
      <c r="G69" s="69">
        <v>0</v>
      </c>
      <c r="H69" s="69">
        <v>1951200</v>
      </c>
      <c r="I69" s="25">
        <f t="shared" si="11"/>
        <v>1951200</v>
      </c>
      <c r="T69" s="26">
        <f t="shared" si="12"/>
        <v>3902400</v>
      </c>
      <c r="U69" s="69">
        <v>650400</v>
      </c>
      <c r="V69" s="25">
        <f t="shared" si="13"/>
        <v>4552800</v>
      </c>
      <c r="W69" s="27"/>
      <c r="BD69" s="69"/>
      <c r="BE69" s="69">
        <v>1300800</v>
      </c>
      <c r="BF69" s="25">
        <f t="shared" si="3"/>
        <v>1300800</v>
      </c>
      <c r="BH69" s="69"/>
      <c r="BI69" s="69">
        <v>1300800</v>
      </c>
      <c r="BJ69" s="25">
        <f t="shared" si="4"/>
        <v>1300800</v>
      </c>
    </row>
    <row r="70" spans="1:62" s="25" customFormat="1" x14ac:dyDescent="0.55000000000000004">
      <c r="A70" s="43"/>
      <c r="B70" s="35" t="s">
        <v>195</v>
      </c>
      <c r="C70" s="40"/>
      <c r="D70" s="68"/>
      <c r="E70" s="69"/>
      <c r="F70" s="69"/>
      <c r="G70" s="69"/>
      <c r="H70" s="69"/>
      <c r="I70" s="25">
        <f t="shared" si="11"/>
        <v>0</v>
      </c>
      <c r="T70" s="26">
        <f t="shared" si="12"/>
        <v>0</v>
      </c>
      <c r="U70" s="69"/>
      <c r="V70" s="25">
        <f t="shared" si="13"/>
        <v>0</v>
      </c>
      <c r="W70" s="27"/>
      <c r="BD70" s="69"/>
      <c r="BE70" s="69"/>
      <c r="BF70" s="25">
        <f t="shared" si="3"/>
        <v>0</v>
      </c>
      <c r="BH70" s="69"/>
      <c r="BI70" s="69"/>
      <c r="BJ70" s="25">
        <f t="shared" si="4"/>
        <v>0</v>
      </c>
    </row>
    <row r="71" spans="1:62" s="25" customFormat="1" x14ac:dyDescent="0.55000000000000004">
      <c r="A71" s="43"/>
      <c r="B71" s="35" t="s">
        <v>196</v>
      </c>
      <c r="C71" s="40">
        <v>43100002</v>
      </c>
      <c r="D71" s="68"/>
      <c r="E71" s="69">
        <v>0</v>
      </c>
      <c r="F71" s="69">
        <v>18000</v>
      </c>
      <c r="G71" s="69">
        <v>0</v>
      </c>
      <c r="H71" s="69">
        <v>18000</v>
      </c>
      <c r="I71" s="25">
        <f t="shared" si="11"/>
        <v>18000</v>
      </c>
      <c r="T71" s="26">
        <f t="shared" si="12"/>
        <v>36000</v>
      </c>
      <c r="U71" s="69">
        <v>6000</v>
      </c>
      <c r="V71" s="25">
        <f t="shared" si="13"/>
        <v>42000</v>
      </c>
      <c r="W71" s="27"/>
      <c r="BD71" s="69">
        <v>6000</v>
      </c>
      <c r="BE71" s="69">
        <v>6000</v>
      </c>
      <c r="BF71" s="25">
        <f t="shared" si="3"/>
        <v>12000</v>
      </c>
      <c r="BH71" s="69">
        <v>6000</v>
      </c>
      <c r="BI71" s="69">
        <v>6000</v>
      </c>
      <c r="BJ71" s="25">
        <f t="shared" si="4"/>
        <v>12000</v>
      </c>
    </row>
    <row r="72" spans="1:62" s="25" customFormat="1" x14ac:dyDescent="0.55000000000000004">
      <c r="A72" s="43"/>
      <c r="B72" s="35" t="s">
        <v>197</v>
      </c>
      <c r="C72" s="40"/>
      <c r="D72" s="68"/>
      <c r="E72" s="69"/>
      <c r="F72" s="69"/>
      <c r="G72" s="69"/>
      <c r="H72" s="69"/>
      <c r="I72" s="25">
        <f t="shared" si="11"/>
        <v>0</v>
      </c>
      <c r="T72" s="26">
        <f t="shared" si="12"/>
        <v>0</v>
      </c>
      <c r="U72" s="69"/>
      <c r="V72" s="25">
        <f t="shared" si="13"/>
        <v>0</v>
      </c>
      <c r="W72" s="27"/>
      <c r="BD72" s="69"/>
      <c r="BE72" s="69"/>
      <c r="BF72" s="25">
        <f t="shared" si="3"/>
        <v>0</v>
      </c>
      <c r="BH72" s="69"/>
      <c r="BI72" s="69"/>
      <c r="BJ72" s="25">
        <f t="shared" si="4"/>
        <v>0</v>
      </c>
    </row>
    <row r="73" spans="1:62" s="25" customFormat="1" x14ac:dyDescent="0.55000000000000004">
      <c r="A73" s="43"/>
      <c r="B73" s="35" t="s">
        <v>198</v>
      </c>
      <c r="C73" s="40">
        <v>43100002</v>
      </c>
      <c r="D73" s="68"/>
      <c r="E73" s="69">
        <v>0</v>
      </c>
      <c r="F73" s="69">
        <v>220000</v>
      </c>
      <c r="G73" s="69"/>
      <c r="H73" s="69">
        <v>220000</v>
      </c>
      <c r="I73" s="25">
        <f t="shared" si="11"/>
        <v>220000</v>
      </c>
      <c r="T73" s="26">
        <f t="shared" si="12"/>
        <v>440000</v>
      </c>
      <c r="U73" s="69">
        <v>220000</v>
      </c>
      <c r="V73" s="25">
        <f t="shared" si="13"/>
        <v>660000</v>
      </c>
      <c r="W73" s="27"/>
      <c r="BD73" s="69"/>
      <c r="BE73" s="69">
        <v>220000</v>
      </c>
      <c r="BF73" s="25">
        <f t="shared" si="3"/>
        <v>220000</v>
      </c>
      <c r="BH73" s="69"/>
      <c r="BI73" s="69">
        <v>220000</v>
      </c>
      <c r="BJ73" s="25">
        <f t="shared" si="4"/>
        <v>220000</v>
      </c>
    </row>
    <row r="74" spans="1:62" s="25" customFormat="1" x14ac:dyDescent="0.55000000000000004">
      <c r="A74" s="43"/>
      <c r="B74" s="35" t="s">
        <v>199</v>
      </c>
      <c r="C74" s="40"/>
      <c r="D74" s="68"/>
      <c r="E74" s="69"/>
      <c r="F74" s="69"/>
      <c r="G74" s="69"/>
      <c r="H74" s="69"/>
      <c r="I74" s="25">
        <f t="shared" si="11"/>
        <v>0</v>
      </c>
      <c r="T74" s="26">
        <f t="shared" si="12"/>
        <v>0</v>
      </c>
      <c r="U74" s="69"/>
      <c r="V74" s="25">
        <f t="shared" si="13"/>
        <v>0</v>
      </c>
      <c r="W74" s="27"/>
      <c r="BD74" s="69"/>
      <c r="BE74" s="69"/>
      <c r="BF74" s="25">
        <f t="shared" ref="BF74:BF83" si="14">SUM(BD74:BE74)</f>
        <v>0</v>
      </c>
      <c r="BH74" s="69"/>
      <c r="BI74" s="69"/>
      <c r="BJ74" s="25">
        <f t="shared" ref="BJ74:BJ83" si="15">SUM(BH74:BI74)</f>
        <v>0</v>
      </c>
    </row>
    <row r="75" spans="1:62" s="25" customFormat="1" x14ac:dyDescent="0.55000000000000004">
      <c r="A75" s="43"/>
      <c r="B75" s="35" t="s">
        <v>200</v>
      </c>
      <c r="C75" s="40">
        <v>43100002</v>
      </c>
      <c r="D75" s="68"/>
      <c r="E75" s="69">
        <v>0</v>
      </c>
      <c r="F75" s="69">
        <v>1926</v>
      </c>
      <c r="G75" s="69"/>
      <c r="H75" s="69">
        <v>1926</v>
      </c>
      <c r="I75" s="25">
        <f t="shared" si="11"/>
        <v>1926</v>
      </c>
      <c r="T75" s="26"/>
      <c r="U75" s="69"/>
      <c r="W75" s="27"/>
      <c r="BD75" s="69">
        <v>963</v>
      </c>
      <c r="BE75" s="69"/>
      <c r="BF75" s="25">
        <f t="shared" si="14"/>
        <v>963</v>
      </c>
      <c r="BH75" s="69">
        <v>963</v>
      </c>
      <c r="BI75" s="69"/>
      <c r="BJ75" s="25">
        <f t="shared" si="15"/>
        <v>963</v>
      </c>
    </row>
    <row r="76" spans="1:62" s="25" customFormat="1" x14ac:dyDescent="0.55000000000000004">
      <c r="A76" s="32"/>
      <c r="B76" s="99" t="s">
        <v>201</v>
      </c>
      <c r="C76" s="54"/>
      <c r="D76" s="100"/>
      <c r="E76" s="101"/>
      <c r="F76" s="101"/>
      <c r="G76" s="101"/>
      <c r="H76" s="101"/>
      <c r="I76" s="25">
        <f t="shared" si="11"/>
        <v>0</v>
      </c>
      <c r="T76" s="26"/>
      <c r="U76" s="69"/>
      <c r="W76" s="27"/>
      <c r="BD76" s="69"/>
      <c r="BE76" s="69"/>
      <c r="BF76" s="25">
        <f t="shared" si="14"/>
        <v>0</v>
      </c>
      <c r="BH76" s="69"/>
      <c r="BI76" s="69"/>
      <c r="BJ76" s="25">
        <f t="shared" si="15"/>
        <v>0</v>
      </c>
    </row>
    <row r="77" spans="1:62" s="25" customFormat="1" x14ac:dyDescent="0.55000000000000004">
      <c r="A77" s="30"/>
      <c r="B77" s="56" t="s">
        <v>202</v>
      </c>
      <c r="C77" s="38"/>
      <c r="D77" s="102"/>
      <c r="E77" s="103"/>
      <c r="F77" s="103"/>
      <c r="G77" s="103"/>
      <c r="H77" s="103"/>
      <c r="I77" s="25">
        <f t="shared" si="11"/>
        <v>0</v>
      </c>
      <c r="T77" s="26"/>
      <c r="U77" s="69"/>
      <c r="W77" s="27"/>
      <c r="BD77" s="69"/>
      <c r="BE77" s="69"/>
      <c r="BF77" s="25">
        <f t="shared" si="14"/>
        <v>0</v>
      </c>
      <c r="BH77" s="69"/>
      <c r="BI77" s="69"/>
      <c r="BJ77" s="25">
        <f t="shared" si="15"/>
        <v>0</v>
      </c>
    </row>
    <row r="78" spans="1:62" s="25" customFormat="1" x14ac:dyDescent="0.55000000000000004">
      <c r="A78" s="43"/>
      <c r="B78" s="35" t="s">
        <v>203</v>
      </c>
      <c r="C78" s="40"/>
      <c r="D78" s="68"/>
      <c r="E78" s="69"/>
      <c r="F78" s="69"/>
      <c r="G78" s="69"/>
      <c r="H78" s="69"/>
      <c r="I78" s="25">
        <f t="shared" si="11"/>
        <v>0</v>
      </c>
      <c r="T78" s="26"/>
      <c r="U78" s="69"/>
      <c r="W78" s="27"/>
      <c r="BD78" s="69"/>
      <c r="BE78" s="69"/>
      <c r="BF78" s="25">
        <f t="shared" si="14"/>
        <v>0</v>
      </c>
      <c r="BH78" s="69"/>
      <c r="BI78" s="69"/>
      <c r="BJ78" s="25">
        <f t="shared" si="15"/>
        <v>0</v>
      </c>
    </row>
    <row r="79" spans="1:62" s="25" customFormat="1" x14ac:dyDescent="0.55000000000000004">
      <c r="A79" s="43"/>
      <c r="B79" s="35" t="s">
        <v>204</v>
      </c>
      <c r="C79" s="40">
        <v>43100002</v>
      </c>
      <c r="D79" s="68"/>
      <c r="E79" s="69">
        <v>0</v>
      </c>
      <c r="F79" s="69">
        <v>19260</v>
      </c>
      <c r="G79" s="69"/>
      <c r="H79" s="69">
        <v>19260</v>
      </c>
      <c r="I79" s="25">
        <f t="shared" si="11"/>
        <v>19260</v>
      </c>
      <c r="T79" s="26"/>
      <c r="U79" s="69"/>
      <c r="W79" s="27"/>
      <c r="BD79" s="69">
        <v>9630</v>
      </c>
      <c r="BE79" s="69"/>
      <c r="BF79" s="25">
        <f t="shared" si="14"/>
        <v>9630</v>
      </c>
      <c r="BH79" s="69">
        <v>9630</v>
      </c>
      <c r="BI79" s="69"/>
      <c r="BJ79" s="25">
        <f t="shared" si="15"/>
        <v>9630</v>
      </c>
    </row>
    <row r="80" spans="1:62" s="25" customFormat="1" x14ac:dyDescent="0.55000000000000004">
      <c r="A80" s="43"/>
      <c r="B80" s="35" t="s">
        <v>205</v>
      </c>
      <c r="C80" s="40"/>
      <c r="D80" s="68"/>
      <c r="E80" s="69"/>
      <c r="F80" s="69"/>
      <c r="G80" s="69"/>
      <c r="H80" s="69"/>
      <c r="T80" s="26"/>
      <c r="U80" s="69"/>
      <c r="W80" s="27"/>
      <c r="BD80" s="69"/>
      <c r="BE80" s="69"/>
      <c r="BF80" s="25">
        <f t="shared" si="14"/>
        <v>0</v>
      </c>
      <c r="BH80" s="69"/>
      <c r="BI80" s="69"/>
      <c r="BJ80" s="25">
        <f t="shared" si="15"/>
        <v>0</v>
      </c>
    </row>
    <row r="81" spans="1:62" s="25" customFormat="1" x14ac:dyDescent="0.55000000000000004">
      <c r="A81" s="43"/>
      <c r="B81" s="35" t="s">
        <v>206</v>
      </c>
      <c r="C81" s="40"/>
      <c r="D81" s="68"/>
      <c r="E81" s="69"/>
      <c r="F81" s="69"/>
      <c r="G81" s="69"/>
      <c r="H81" s="69"/>
      <c r="T81" s="26"/>
      <c r="U81" s="69"/>
      <c r="W81" s="27"/>
      <c r="BD81" s="69"/>
      <c r="BE81" s="69"/>
      <c r="BF81" s="25">
        <f t="shared" si="14"/>
        <v>0</v>
      </c>
      <c r="BH81" s="69"/>
      <c r="BI81" s="69"/>
      <c r="BJ81" s="25">
        <f t="shared" si="15"/>
        <v>0</v>
      </c>
    </row>
    <row r="82" spans="1:62" s="25" customFormat="1" x14ac:dyDescent="0.55000000000000004">
      <c r="A82" s="43"/>
      <c r="B82" s="46" t="s">
        <v>10</v>
      </c>
      <c r="C82" s="40"/>
      <c r="D82" s="67">
        <f>SUM(D55:D57)</f>
        <v>22869500</v>
      </c>
      <c r="E82" s="67">
        <f>SUM(E56:E81)</f>
        <v>0</v>
      </c>
      <c r="F82" s="67">
        <f>SUM(F54:F81)</f>
        <v>16100207</v>
      </c>
      <c r="G82" s="67">
        <f>SUM(G56:G81)</f>
        <v>0</v>
      </c>
      <c r="H82" s="67">
        <f>SUM(H54:H81)</f>
        <v>16100207</v>
      </c>
      <c r="T82" s="26">
        <f>SUM(G82:S82)</f>
        <v>16100207</v>
      </c>
      <c r="U82" s="67">
        <f>SUM(U54:U74)</f>
        <v>6235390</v>
      </c>
      <c r="W82" s="27">
        <f>SUM(V54:V74)</f>
        <v>38393432</v>
      </c>
      <c r="BD82" s="67">
        <f>SUM(BD56:BD81)</f>
        <v>664679</v>
      </c>
      <c r="BE82" s="67">
        <f>SUM(BE54:BE81)</f>
        <v>11591929</v>
      </c>
      <c r="BF82" s="25">
        <f t="shared" si="14"/>
        <v>12256608</v>
      </c>
      <c r="BH82" s="67">
        <f>SUM(BH56:BH81)</f>
        <v>664679</v>
      </c>
      <c r="BI82" s="67">
        <f>SUM(BI54:BI81)</f>
        <v>11591929</v>
      </c>
      <c r="BJ82" s="25">
        <f t="shared" si="15"/>
        <v>12256608</v>
      </c>
    </row>
    <row r="83" spans="1:62" s="25" customFormat="1" ht="27" customHeight="1" x14ac:dyDescent="0.55000000000000004">
      <c r="A83" s="72"/>
      <c r="B83" s="73" t="s">
        <v>207</v>
      </c>
      <c r="C83" s="74"/>
      <c r="D83" s="75">
        <f>SUM(D13,D23:D24,D27,D34,D53,D82)</f>
        <v>42700000</v>
      </c>
      <c r="E83" s="75">
        <f>SUM(E13,E23,E27,E30,E34,E36,E53,E82)</f>
        <v>2716472.84</v>
      </c>
      <c r="F83" s="75">
        <f>SUM(F13,F23,F27,F30,F34,F36,F53,F82)</f>
        <v>31421819.93</v>
      </c>
      <c r="G83" s="75">
        <f>SUM(G13,G23,G27,G30,G34,G36,G53,G82)</f>
        <v>2716472.84</v>
      </c>
      <c r="H83" s="75">
        <f>SUM(H13,H23,H27,H30,H34,H36,H53,H82)</f>
        <v>28705347.09</v>
      </c>
      <c r="I83" s="25">
        <f>SUM(I9:I82)</f>
        <v>31421819.93</v>
      </c>
      <c r="T83" s="26">
        <f>SUM(T9:T74)</f>
        <v>78122880.789999992</v>
      </c>
      <c r="U83" s="75">
        <f>SUM(U13,U23,U27,U30,U34,U36,U53,U82)</f>
        <v>10094747.58</v>
      </c>
      <c r="V83" s="25">
        <f>SUM(V9:V82)</f>
        <v>73358397.659999996</v>
      </c>
      <c r="W83" s="27">
        <f>SUM(T83+U83)</f>
        <v>88217628.36999999</v>
      </c>
      <c r="BD83" s="75">
        <f>SUM(BD13,BD23,BD27,BD30,BD34,BD36,BD53,BD82)</f>
        <v>2860502.3600000003</v>
      </c>
      <c r="BE83" s="75">
        <f>SUM(BE13,BE23,BE27,BE30,BE34,BE36,BE53,BE82)</f>
        <v>16984493.530000001</v>
      </c>
      <c r="BF83" s="25">
        <f t="shared" si="14"/>
        <v>19844995.890000001</v>
      </c>
      <c r="BH83" s="75">
        <f>SUM(BH13,BH23,BH27,BH30,BH34,BH36,BH53,BH82)</f>
        <v>2860502.3600000003</v>
      </c>
      <c r="BI83" s="75">
        <f>SUM(BI13,BI23,BI27,BI30,BI34,BI36,BI53,BI82)</f>
        <v>16984493.530000001</v>
      </c>
      <c r="BJ83" s="25">
        <f t="shared" si="15"/>
        <v>19844995.890000001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showGridLines="0" topLeftCell="A22" workbookViewId="0">
      <selection activeCell="E47" sqref="E47:G47"/>
    </sheetView>
  </sheetViews>
  <sheetFormatPr defaultRowHeight="25.5" x14ac:dyDescent="0.7"/>
  <cols>
    <col min="1" max="1" width="0.125" style="97" customWidth="1"/>
    <col min="2" max="2" width="2.5" style="97" customWidth="1"/>
    <col min="3" max="3" width="13.875" style="97" customWidth="1"/>
    <col min="4" max="4" width="0" style="97" hidden="1" customWidth="1"/>
    <col min="5" max="5" width="4" style="97" customWidth="1"/>
    <col min="6" max="6" width="2.75" style="97" customWidth="1"/>
    <col min="7" max="7" width="10.875" style="97" customWidth="1"/>
    <col min="8" max="8" width="17.75" style="97" customWidth="1"/>
    <col min="9" max="9" width="17.5" style="97" customWidth="1"/>
    <col min="10" max="10" width="37" style="97" customWidth="1"/>
    <col min="11" max="11" width="3.25" style="97" customWidth="1"/>
    <col min="12" max="12" width="0.75" style="97" customWidth="1"/>
    <col min="13" max="13" width="6.75" style="97" customWidth="1"/>
    <col min="14" max="14" width="7.125" style="97" customWidth="1"/>
    <col min="15" max="15" width="10.375" style="97" customWidth="1"/>
    <col min="16" max="16" width="0.5" style="97" customWidth="1"/>
    <col min="17" max="17" width="0.875" style="97" customWidth="1"/>
    <col min="18" max="16384" width="9" style="97"/>
  </cols>
  <sheetData>
    <row r="1" spans="1:16" ht="23.25" customHeight="1" x14ac:dyDescent="0.7">
      <c r="A1" s="188"/>
      <c r="B1" s="162"/>
      <c r="C1" s="162"/>
      <c r="D1" s="162"/>
      <c r="E1" s="162"/>
      <c r="G1" s="164" t="s">
        <v>0</v>
      </c>
      <c r="H1" s="189"/>
      <c r="I1" s="189"/>
      <c r="J1" s="189"/>
      <c r="K1" s="189"/>
      <c r="O1" s="98"/>
    </row>
    <row r="2" spans="1:16" ht="23.25" customHeight="1" x14ac:dyDescent="0.7">
      <c r="G2" s="190" t="s">
        <v>367</v>
      </c>
      <c r="H2" s="189"/>
      <c r="I2" s="189"/>
      <c r="J2" s="189"/>
      <c r="K2" s="189"/>
    </row>
    <row r="3" spans="1:16" ht="23.25" customHeight="1" x14ac:dyDescent="0.7">
      <c r="G3" s="164" t="s">
        <v>368</v>
      </c>
      <c r="H3" s="189"/>
      <c r="I3" s="189"/>
      <c r="J3" s="189"/>
      <c r="K3" s="189"/>
    </row>
    <row r="4" spans="1:16" x14ac:dyDescent="0.7">
      <c r="A4" s="165" t="s">
        <v>141</v>
      </c>
      <c r="B4" s="167"/>
      <c r="C4" s="167"/>
      <c r="D4" s="167"/>
      <c r="E4" s="167"/>
      <c r="F4" s="167"/>
      <c r="G4" s="167"/>
      <c r="H4" s="167"/>
      <c r="I4" s="166"/>
      <c r="J4" s="108" t="s">
        <v>137</v>
      </c>
      <c r="K4" s="191" t="s">
        <v>138</v>
      </c>
      <c r="L4" s="192"/>
      <c r="M4" s="193"/>
      <c r="N4" s="191" t="s">
        <v>215</v>
      </c>
      <c r="O4" s="192"/>
      <c r="P4" s="193"/>
    </row>
    <row r="5" spans="1:16" ht="42" x14ac:dyDescent="0.7">
      <c r="A5" s="165" t="s">
        <v>369</v>
      </c>
      <c r="B5" s="167"/>
      <c r="C5" s="166"/>
      <c r="E5" s="165" t="s">
        <v>370</v>
      </c>
      <c r="F5" s="167"/>
      <c r="G5" s="166"/>
      <c r="H5" s="104" t="s">
        <v>371</v>
      </c>
      <c r="I5" s="104" t="s">
        <v>372</v>
      </c>
      <c r="J5" s="109" t="s">
        <v>42</v>
      </c>
      <c r="K5" s="194" t="s">
        <v>42</v>
      </c>
      <c r="L5" s="171"/>
      <c r="M5" s="172"/>
      <c r="N5" s="194" t="s">
        <v>373</v>
      </c>
      <c r="O5" s="171"/>
      <c r="P5" s="172"/>
    </row>
    <row r="6" spans="1:16" ht="23.25" customHeight="1" x14ac:dyDescent="0.7">
      <c r="A6" s="195" t="s">
        <v>42</v>
      </c>
      <c r="B6" s="167"/>
      <c r="C6" s="166"/>
      <c r="E6" s="196" t="s">
        <v>42</v>
      </c>
      <c r="F6" s="167"/>
      <c r="G6" s="166"/>
      <c r="H6" s="110" t="s">
        <v>42</v>
      </c>
      <c r="I6" s="111">
        <v>26856625.550000001</v>
      </c>
      <c r="J6" s="112" t="s">
        <v>374</v>
      </c>
      <c r="K6" s="195" t="s">
        <v>42</v>
      </c>
      <c r="L6" s="167"/>
      <c r="M6" s="166"/>
      <c r="N6" s="196" t="s">
        <v>375</v>
      </c>
      <c r="O6" s="167"/>
      <c r="P6" s="166"/>
    </row>
    <row r="7" spans="1:16" ht="23.25" customHeight="1" x14ac:dyDescent="0.7">
      <c r="A7" s="198" t="s">
        <v>42</v>
      </c>
      <c r="B7" s="167"/>
      <c r="C7" s="166"/>
      <c r="E7" s="198" t="s">
        <v>42</v>
      </c>
      <c r="F7" s="167"/>
      <c r="G7" s="166"/>
      <c r="H7" s="113" t="s">
        <v>42</v>
      </c>
      <c r="I7" s="113" t="s">
        <v>42</v>
      </c>
      <c r="J7" s="114" t="s">
        <v>376</v>
      </c>
      <c r="K7" s="199"/>
      <c r="L7" s="167"/>
      <c r="M7" s="166"/>
      <c r="N7" s="198" t="s">
        <v>42</v>
      </c>
      <c r="O7" s="167"/>
      <c r="P7" s="166"/>
    </row>
    <row r="8" spans="1:16" ht="23.25" customHeight="1" x14ac:dyDescent="0.7">
      <c r="A8" s="196" t="s">
        <v>378</v>
      </c>
      <c r="B8" s="167"/>
      <c r="C8" s="166"/>
      <c r="E8" s="196" t="s">
        <v>379</v>
      </c>
      <c r="F8" s="167"/>
      <c r="G8" s="166"/>
      <c r="H8" s="110" t="s">
        <v>378</v>
      </c>
      <c r="I8" s="110" t="s">
        <v>380</v>
      </c>
      <c r="J8" s="115" t="s">
        <v>144</v>
      </c>
      <c r="K8" s="197" t="s">
        <v>381</v>
      </c>
      <c r="L8" s="167"/>
      <c r="M8" s="166"/>
      <c r="N8" s="196" t="s">
        <v>382</v>
      </c>
      <c r="O8" s="167"/>
      <c r="P8" s="166"/>
    </row>
    <row r="9" spans="1:16" ht="23.25" customHeight="1" x14ac:dyDescent="0.7">
      <c r="A9" s="196" t="s">
        <v>383</v>
      </c>
      <c r="B9" s="167"/>
      <c r="C9" s="166"/>
      <c r="E9" s="196" t="s">
        <v>379</v>
      </c>
      <c r="F9" s="167"/>
      <c r="G9" s="166"/>
      <c r="H9" s="110" t="s">
        <v>383</v>
      </c>
      <c r="I9" s="110" t="s">
        <v>384</v>
      </c>
      <c r="J9" s="115" t="s">
        <v>385</v>
      </c>
      <c r="K9" s="197" t="s">
        <v>386</v>
      </c>
      <c r="L9" s="167"/>
      <c r="M9" s="166"/>
      <c r="N9" s="196" t="s">
        <v>387</v>
      </c>
      <c r="O9" s="167"/>
      <c r="P9" s="166"/>
    </row>
    <row r="10" spans="1:16" ht="23.25" customHeight="1" x14ac:dyDescent="0.7">
      <c r="A10" s="196" t="s">
        <v>388</v>
      </c>
      <c r="B10" s="167"/>
      <c r="C10" s="166"/>
      <c r="E10" s="196" t="s">
        <v>379</v>
      </c>
      <c r="F10" s="167"/>
      <c r="G10" s="166"/>
      <c r="H10" s="110" t="s">
        <v>388</v>
      </c>
      <c r="I10" s="110" t="s">
        <v>389</v>
      </c>
      <c r="J10" s="115" t="s">
        <v>390</v>
      </c>
      <c r="K10" s="197" t="s">
        <v>391</v>
      </c>
      <c r="L10" s="167"/>
      <c r="M10" s="166"/>
      <c r="N10" s="196" t="s">
        <v>379</v>
      </c>
      <c r="O10" s="167"/>
      <c r="P10" s="166"/>
    </row>
    <row r="11" spans="1:16" ht="23.25" customHeight="1" x14ac:dyDescent="0.7">
      <c r="A11" s="196" t="s">
        <v>392</v>
      </c>
      <c r="B11" s="167"/>
      <c r="C11" s="166"/>
      <c r="E11" s="196" t="s">
        <v>379</v>
      </c>
      <c r="F11" s="167"/>
      <c r="G11" s="166"/>
      <c r="H11" s="110" t="s">
        <v>392</v>
      </c>
      <c r="I11" s="110" t="s">
        <v>393</v>
      </c>
      <c r="J11" s="115" t="s">
        <v>394</v>
      </c>
      <c r="K11" s="197" t="s">
        <v>395</v>
      </c>
      <c r="L11" s="167"/>
      <c r="M11" s="166"/>
      <c r="N11" s="196" t="s">
        <v>396</v>
      </c>
      <c r="O11" s="167"/>
      <c r="P11" s="166"/>
    </row>
    <row r="12" spans="1:16" ht="23.25" customHeight="1" x14ac:dyDescent="0.7">
      <c r="A12" s="196" t="s">
        <v>397</v>
      </c>
      <c r="B12" s="167"/>
      <c r="C12" s="166"/>
      <c r="E12" s="196" t="s">
        <v>379</v>
      </c>
      <c r="F12" s="167"/>
      <c r="G12" s="166"/>
      <c r="H12" s="110" t="s">
        <v>397</v>
      </c>
      <c r="I12" s="110" t="s">
        <v>398</v>
      </c>
      <c r="J12" s="115" t="s">
        <v>399</v>
      </c>
      <c r="K12" s="197" t="s">
        <v>400</v>
      </c>
      <c r="L12" s="167"/>
      <c r="M12" s="166"/>
      <c r="N12" s="196" t="s">
        <v>401</v>
      </c>
      <c r="O12" s="167"/>
      <c r="P12" s="166"/>
    </row>
    <row r="13" spans="1:16" ht="23.25" customHeight="1" x14ac:dyDescent="0.7">
      <c r="A13" s="196" t="s">
        <v>402</v>
      </c>
      <c r="B13" s="167"/>
      <c r="C13" s="166"/>
      <c r="E13" s="196" t="s">
        <v>379</v>
      </c>
      <c r="F13" s="167"/>
      <c r="G13" s="166"/>
      <c r="H13" s="110" t="s">
        <v>402</v>
      </c>
      <c r="I13" s="110" t="s">
        <v>403</v>
      </c>
      <c r="J13" s="115" t="s">
        <v>404</v>
      </c>
      <c r="K13" s="197" t="s">
        <v>405</v>
      </c>
      <c r="L13" s="167"/>
      <c r="M13" s="166"/>
      <c r="N13" s="196" t="s">
        <v>379</v>
      </c>
      <c r="O13" s="167"/>
      <c r="P13" s="166"/>
    </row>
    <row r="14" spans="1:16" ht="23.25" customHeight="1" x14ac:dyDescent="0.7">
      <c r="A14" s="198" t="s">
        <v>406</v>
      </c>
      <c r="B14" s="167"/>
      <c r="C14" s="166"/>
      <c r="E14" s="198" t="s">
        <v>379</v>
      </c>
      <c r="F14" s="167"/>
      <c r="G14" s="166"/>
      <c r="H14" s="113" t="s">
        <v>406</v>
      </c>
      <c r="I14" s="113" t="s">
        <v>407</v>
      </c>
      <c r="J14" s="116" t="s">
        <v>10</v>
      </c>
      <c r="K14" s="200" t="s">
        <v>377</v>
      </c>
      <c r="L14" s="167"/>
      <c r="M14" s="166"/>
      <c r="N14" s="198" t="s">
        <v>408</v>
      </c>
      <c r="O14" s="167"/>
      <c r="P14" s="166"/>
    </row>
    <row r="15" spans="1:16" ht="23.25" customHeight="1" x14ac:dyDescent="0.7">
      <c r="A15" s="198" t="s">
        <v>406</v>
      </c>
      <c r="B15" s="167"/>
      <c r="C15" s="166"/>
      <c r="E15" s="198" t="s">
        <v>379</v>
      </c>
      <c r="F15" s="167"/>
      <c r="G15" s="166"/>
      <c r="H15" s="113" t="s">
        <v>406</v>
      </c>
      <c r="I15" s="113" t="s">
        <v>407</v>
      </c>
      <c r="J15" s="116" t="s">
        <v>10</v>
      </c>
      <c r="K15" s="200" t="s">
        <v>377</v>
      </c>
      <c r="L15" s="167"/>
      <c r="M15" s="166"/>
      <c r="N15" s="198" t="s">
        <v>408</v>
      </c>
      <c r="O15" s="167"/>
      <c r="P15" s="166"/>
    </row>
    <row r="16" spans="1:16" ht="23.25" customHeight="1" x14ac:dyDescent="0.7">
      <c r="A16" s="196" t="s">
        <v>379</v>
      </c>
      <c r="B16" s="167"/>
      <c r="C16" s="166"/>
      <c r="E16" s="196" t="s">
        <v>379</v>
      </c>
      <c r="F16" s="167"/>
      <c r="G16" s="166"/>
      <c r="H16" s="110" t="s">
        <v>379</v>
      </c>
      <c r="I16" s="110" t="s">
        <v>409</v>
      </c>
      <c r="J16" s="115" t="s">
        <v>305</v>
      </c>
      <c r="K16" s="197" t="s">
        <v>410</v>
      </c>
      <c r="L16" s="167"/>
      <c r="M16" s="166"/>
      <c r="N16" s="196" t="s">
        <v>379</v>
      </c>
      <c r="O16" s="167"/>
      <c r="P16" s="166"/>
    </row>
    <row r="17" spans="1:16" ht="23.25" customHeight="1" x14ac:dyDescent="0.7">
      <c r="A17" s="196" t="s">
        <v>379</v>
      </c>
      <c r="B17" s="167"/>
      <c r="C17" s="166"/>
      <c r="E17" s="196" t="s">
        <v>379</v>
      </c>
      <c r="F17" s="167"/>
      <c r="G17" s="166"/>
      <c r="H17" s="110" t="s">
        <v>379</v>
      </c>
      <c r="I17" s="110" t="s">
        <v>411</v>
      </c>
      <c r="J17" s="115" t="s">
        <v>309</v>
      </c>
      <c r="K17" s="197" t="s">
        <v>412</v>
      </c>
      <c r="L17" s="167"/>
      <c r="M17" s="166"/>
      <c r="N17" s="196" t="s">
        <v>413</v>
      </c>
      <c r="O17" s="167"/>
      <c r="P17" s="166"/>
    </row>
    <row r="18" spans="1:16" ht="23.25" customHeight="1" x14ac:dyDescent="0.7">
      <c r="A18" s="196" t="s">
        <v>379</v>
      </c>
      <c r="B18" s="167"/>
      <c r="C18" s="166"/>
      <c r="E18" s="196" t="s">
        <v>379</v>
      </c>
      <c r="F18" s="167"/>
      <c r="G18" s="166"/>
      <c r="H18" s="110" t="s">
        <v>379</v>
      </c>
      <c r="I18" s="110" t="s">
        <v>414</v>
      </c>
      <c r="J18" s="115" t="s">
        <v>313</v>
      </c>
      <c r="K18" s="197" t="s">
        <v>415</v>
      </c>
      <c r="L18" s="167"/>
      <c r="M18" s="166"/>
      <c r="N18" s="196" t="s">
        <v>416</v>
      </c>
      <c r="O18" s="167"/>
      <c r="P18" s="166"/>
    </row>
    <row r="19" spans="1:16" ht="23.25" customHeight="1" x14ac:dyDescent="0.7">
      <c r="A19" s="196" t="s">
        <v>379</v>
      </c>
      <c r="B19" s="167"/>
      <c r="C19" s="166"/>
      <c r="E19" s="196" t="s">
        <v>379</v>
      </c>
      <c r="F19" s="167"/>
      <c r="G19" s="166"/>
      <c r="H19" s="110" t="s">
        <v>379</v>
      </c>
      <c r="I19" s="110" t="s">
        <v>417</v>
      </c>
      <c r="J19" s="115" t="s">
        <v>418</v>
      </c>
      <c r="K19" s="197" t="s">
        <v>419</v>
      </c>
      <c r="L19" s="167"/>
      <c r="M19" s="166"/>
      <c r="N19" s="196" t="s">
        <v>379</v>
      </c>
      <c r="O19" s="167"/>
      <c r="P19" s="166"/>
    </row>
    <row r="20" spans="1:16" ht="23.25" customHeight="1" x14ac:dyDescent="0.7">
      <c r="A20" s="196" t="s">
        <v>379</v>
      </c>
      <c r="B20" s="167"/>
      <c r="C20" s="166"/>
      <c r="E20" s="196" t="s">
        <v>379</v>
      </c>
      <c r="F20" s="167"/>
      <c r="G20" s="166"/>
      <c r="H20" s="110" t="s">
        <v>379</v>
      </c>
      <c r="I20" s="110" t="s">
        <v>420</v>
      </c>
      <c r="J20" s="115" t="s">
        <v>315</v>
      </c>
      <c r="K20" s="197" t="s">
        <v>421</v>
      </c>
      <c r="L20" s="167"/>
      <c r="M20" s="166"/>
      <c r="N20" s="196" t="s">
        <v>379</v>
      </c>
      <c r="O20" s="167"/>
      <c r="P20" s="166"/>
    </row>
    <row r="21" spans="1:16" ht="23.25" customHeight="1" x14ac:dyDescent="0.7">
      <c r="A21" s="196" t="s">
        <v>379</v>
      </c>
      <c r="B21" s="167"/>
      <c r="C21" s="166"/>
      <c r="E21" s="196" t="s">
        <v>379</v>
      </c>
      <c r="F21" s="167"/>
      <c r="G21" s="166"/>
      <c r="H21" s="110" t="s">
        <v>379</v>
      </c>
      <c r="I21" s="110" t="s">
        <v>422</v>
      </c>
      <c r="J21" s="115" t="s">
        <v>317</v>
      </c>
      <c r="K21" s="197" t="s">
        <v>423</v>
      </c>
      <c r="L21" s="167"/>
      <c r="M21" s="166"/>
      <c r="N21" s="196" t="s">
        <v>424</v>
      </c>
      <c r="O21" s="167"/>
      <c r="P21" s="166"/>
    </row>
    <row r="22" spans="1:16" ht="23.25" customHeight="1" x14ac:dyDescent="0.7">
      <c r="A22" s="196" t="s">
        <v>379</v>
      </c>
      <c r="B22" s="167"/>
      <c r="C22" s="166"/>
      <c r="E22" s="196" t="s">
        <v>379</v>
      </c>
      <c r="F22" s="167"/>
      <c r="G22" s="166"/>
      <c r="H22" s="110" t="s">
        <v>379</v>
      </c>
      <c r="I22" s="110" t="s">
        <v>425</v>
      </c>
      <c r="J22" s="115" t="s">
        <v>426</v>
      </c>
      <c r="K22" s="197" t="s">
        <v>427</v>
      </c>
      <c r="L22" s="167"/>
      <c r="M22" s="166"/>
      <c r="N22" s="196" t="s">
        <v>428</v>
      </c>
      <c r="O22" s="167"/>
      <c r="P22" s="166"/>
    </row>
    <row r="23" spans="1:16" ht="23.25" customHeight="1" x14ac:dyDescent="0.7">
      <c r="A23" s="196" t="s">
        <v>379</v>
      </c>
      <c r="B23" s="167"/>
      <c r="C23" s="166"/>
      <c r="E23" s="196" t="s">
        <v>379</v>
      </c>
      <c r="F23" s="167"/>
      <c r="G23" s="166"/>
      <c r="H23" s="110" t="s">
        <v>379</v>
      </c>
      <c r="I23" s="139">
        <v>2137.08</v>
      </c>
      <c r="J23" s="115" t="s">
        <v>321</v>
      </c>
      <c r="K23" s="197" t="s">
        <v>429</v>
      </c>
      <c r="L23" s="167"/>
      <c r="M23" s="166"/>
      <c r="N23" s="196" t="s">
        <v>430</v>
      </c>
      <c r="O23" s="167"/>
      <c r="P23" s="166"/>
    </row>
    <row r="24" spans="1:16" ht="23.25" customHeight="1" x14ac:dyDescent="0.7">
      <c r="A24" s="196" t="s">
        <v>379</v>
      </c>
      <c r="B24" s="167"/>
      <c r="C24" s="166"/>
      <c r="E24" s="196" t="s">
        <v>379</v>
      </c>
      <c r="F24" s="167"/>
      <c r="G24" s="166"/>
      <c r="H24" s="110" t="s">
        <v>379</v>
      </c>
      <c r="I24" s="110" t="s">
        <v>431</v>
      </c>
      <c r="J24" s="115" t="s">
        <v>432</v>
      </c>
      <c r="K24" s="197" t="s">
        <v>433</v>
      </c>
      <c r="L24" s="167"/>
      <c r="M24" s="166"/>
      <c r="N24" s="196" t="s">
        <v>434</v>
      </c>
      <c r="O24" s="167"/>
      <c r="P24" s="166"/>
    </row>
    <row r="25" spans="1:16" ht="23.25" customHeight="1" x14ac:dyDescent="0.7">
      <c r="A25" s="196" t="s">
        <v>379</v>
      </c>
      <c r="B25" s="167"/>
      <c r="C25" s="166"/>
      <c r="E25" s="196" t="s">
        <v>379</v>
      </c>
      <c r="F25" s="167"/>
      <c r="G25" s="166"/>
      <c r="H25" s="110" t="s">
        <v>379</v>
      </c>
      <c r="I25" s="110" t="s">
        <v>435</v>
      </c>
      <c r="J25" s="115" t="s">
        <v>325</v>
      </c>
      <c r="K25" s="197" t="s">
        <v>436</v>
      </c>
      <c r="L25" s="167"/>
      <c r="M25" s="166"/>
      <c r="N25" s="196" t="s">
        <v>379</v>
      </c>
      <c r="O25" s="167"/>
      <c r="P25" s="166"/>
    </row>
    <row r="26" spans="1:16" ht="23.25" customHeight="1" x14ac:dyDescent="0.7">
      <c r="A26" s="198" t="s">
        <v>379</v>
      </c>
      <c r="B26" s="167"/>
      <c r="C26" s="166"/>
      <c r="E26" s="198" t="s">
        <v>379</v>
      </c>
      <c r="F26" s="167"/>
      <c r="G26" s="166"/>
      <c r="H26" s="113" t="s">
        <v>379</v>
      </c>
      <c r="I26" s="140">
        <v>1297485.94</v>
      </c>
      <c r="J26" s="116" t="s">
        <v>10</v>
      </c>
      <c r="K26" s="200" t="s">
        <v>377</v>
      </c>
      <c r="L26" s="167"/>
      <c r="M26" s="166"/>
      <c r="N26" s="198" t="s">
        <v>437</v>
      </c>
      <c r="O26" s="167"/>
      <c r="P26" s="166"/>
    </row>
    <row r="27" spans="1:16" ht="23.25" customHeight="1" thickBot="1" x14ac:dyDescent="0.75">
      <c r="A27" s="201" t="s">
        <v>406</v>
      </c>
      <c r="B27" s="202"/>
      <c r="C27" s="203"/>
      <c r="E27" s="201" t="s">
        <v>379</v>
      </c>
      <c r="F27" s="202"/>
      <c r="G27" s="203"/>
      <c r="H27" s="117" t="s">
        <v>406</v>
      </c>
      <c r="I27" s="141">
        <v>32719305.870000001</v>
      </c>
      <c r="J27" s="118" t="s">
        <v>438</v>
      </c>
      <c r="K27" s="204" t="s">
        <v>377</v>
      </c>
      <c r="L27" s="202"/>
      <c r="M27" s="203"/>
      <c r="N27" s="201" t="s">
        <v>439</v>
      </c>
      <c r="O27" s="202"/>
      <c r="P27" s="203"/>
    </row>
    <row r="28" spans="1:16" ht="23.25" customHeight="1" thickTop="1" x14ac:dyDescent="0.7">
      <c r="A28" s="198" t="s">
        <v>42</v>
      </c>
      <c r="B28" s="167"/>
      <c r="C28" s="166"/>
      <c r="E28" s="198" t="s">
        <v>42</v>
      </c>
      <c r="F28" s="167"/>
      <c r="G28" s="166"/>
      <c r="H28" s="113" t="s">
        <v>42</v>
      </c>
      <c r="I28" s="113" t="s">
        <v>42</v>
      </c>
      <c r="J28" s="114" t="s">
        <v>440</v>
      </c>
      <c r="K28" s="199"/>
      <c r="L28" s="167"/>
      <c r="M28" s="166"/>
      <c r="N28" s="198" t="s">
        <v>42</v>
      </c>
      <c r="O28" s="167"/>
      <c r="P28" s="166"/>
    </row>
    <row r="29" spans="1:16" ht="23.25" customHeight="1" x14ac:dyDescent="0.7">
      <c r="A29" s="196" t="s">
        <v>441</v>
      </c>
      <c r="B29" s="167"/>
      <c r="C29" s="166"/>
      <c r="E29" s="196" t="s">
        <v>379</v>
      </c>
      <c r="F29" s="167"/>
      <c r="G29" s="166"/>
      <c r="H29" s="110" t="s">
        <v>441</v>
      </c>
      <c r="I29" s="110" t="s">
        <v>442</v>
      </c>
      <c r="J29" s="115" t="s">
        <v>29</v>
      </c>
      <c r="K29" s="197" t="s">
        <v>443</v>
      </c>
      <c r="L29" s="167"/>
      <c r="M29" s="166"/>
      <c r="N29" s="196" t="s">
        <v>444</v>
      </c>
      <c r="O29" s="167"/>
      <c r="P29" s="166"/>
    </row>
    <row r="30" spans="1:16" ht="23.25" customHeight="1" x14ac:dyDescent="0.7">
      <c r="A30" s="196" t="s">
        <v>445</v>
      </c>
      <c r="B30" s="167"/>
      <c r="C30" s="166"/>
      <c r="E30" s="196" t="s">
        <v>379</v>
      </c>
      <c r="F30" s="167"/>
      <c r="G30" s="166"/>
      <c r="H30" s="110" t="s">
        <v>445</v>
      </c>
      <c r="I30" s="110" t="s">
        <v>446</v>
      </c>
      <c r="J30" s="115" t="s">
        <v>54</v>
      </c>
      <c r="K30" s="197" t="s">
        <v>447</v>
      </c>
      <c r="L30" s="167"/>
      <c r="M30" s="166"/>
      <c r="N30" s="196" t="s">
        <v>448</v>
      </c>
      <c r="O30" s="167"/>
      <c r="P30" s="166"/>
    </row>
    <row r="31" spans="1:16" ht="23.25" customHeight="1" x14ac:dyDescent="0.7">
      <c r="A31" s="196" t="s">
        <v>449</v>
      </c>
      <c r="B31" s="167"/>
      <c r="C31" s="166"/>
      <c r="E31" s="196" t="s">
        <v>379</v>
      </c>
      <c r="F31" s="167"/>
      <c r="G31" s="166"/>
      <c r="H31" s="110" t="s">
        <v>449</v>
      </c>
      <c r="I31" s="110" t="s">
        <v>450</v>
      </c>
      <c r="J31" s="115" t="s">
        <v>66</v>
      </c>
      <c r="K31" s="197" t="s">
        <v>451</v>
      </c>
      <c r="L31" s="167"/>
      <c r="M31" s="166"/>
      <c r="N31" s="196" t="s">
        <v>452</v>
      </c>
      <c r="O31" s="167"/>
      <c r="P31" s="166"/>
    </row>
    <row r="32" spans="1:16" ht="23.25" customHeight="1" x14ac:dyDescent="0.7">
      <c r="A32" s="196" t="s">
        <v>453</v>
      </c>
      <c r="B32" s="167"/>
      <c r="C32" s="166"/>
      <c r="E32" s="196" t="s">
        <v>379</v>
      </c>
      <c r="F32" s="167"/>
      <c r="G32" s="166"/>
      <c r="H32" s="110" t="s">
        <v>453</v>
      </c>
      <c r="I32" s="110" t="s">
        <v>454</v>
      </c>
      <c r="J32" s="115" t="s">
        <v>78</v>
      </c>
      <c r="K32" s="197" t="s">
        <v>455</v>
      </c>
      <c r="L32" s="167"/>
      <c r="M32" s="166"/>
      <c r="N32" s="196" t="s">
        <v>456</v>
      </c>
      <c r="O32" s="167"/>
      <c r="P32" s="166"/>
    </row>
    <row r="33" spans="1:16" ht="23.25" customHeight="1" x14ac:dyDescent="0.7">
      <c r="A33" s="196" t="s">
        <v>457</v>
      </c>
      <c r="B33" s="167"/>
      <c r="C33" s="166"/>
      <c r="E33" s="196" t="s">
        <v>379</v>
      </c>
      <c r="F33" s="167"/>
      <c r="G33" s="166"/>
      <c r="H33" s="110" t="s">
        <v>457</v>
      </c>
      <c r="I33" s="110" t="s">
        <v>458</v>
      </c>
      <c r="J33" s="115" t="s">
        <v>88</v>
      </c>
      <c r="K33" s="197" t="s">
        <v>459</v>
      </c>
      <c r="L33" s="167"/>
      <c r="M33" s="166"/>
      <c r="N33" s="196" t="s">
        <v>460</v>
      </c>
      <c r="O33" s="167"/>
      <c r="P33" s="166"/>
    </row>
    <row r="34" spans="1:16" ht="23.25" customHeight="1" x14ac:dyDescent="0.7">
      <c r="A34" s="196" t="s">
        <v>461</v>
      </c>
      <c r="B34" s="167"/>
      <c r="C34" s="166"/>
      <c r="E34" s="196" t="s">
        <v>379</v>
      </c>
      <c r="F34" s="167"/>
      <c r="G34" s="166"/>
      <c r="H34" s="110" t="s">
        <v>461</v>
      </c>
      <c r="I34" s="110" t="s">
        <v>462</v>
      </c>
      <c r="J34" s="115" t="s">
        <v>98</v>
      </c>
      <c r="K34" s="197" t="s">
        <v>463</v>
      </c>
      <c r="L34" s="167"/>
      <c r="M34" s="166"/>
      <c r="N34" s="196" t="s">
        <v>464</v>
      </c>
      <c r="O34" s="167"/>
      <c r="P34" s="166"/>
    </row>
    <row r="35" spans="1:16" ht="23.25" customHeight="1" x14ac:dyDescent="0.7">
      <c r="A35" s="196" t="s">
        <v>465</v>
      </c>
      <c r="B35" s="167"/>
      <c r="C35" s="166"/>
      <c r="E35" s="196" t="s">
        <v>379</v>
      </c>
      <c r="F35" s="167"/>
      <c r="G35" s="166"/>
      <c r="H35" s="110" t="s">
        <v>465</v>
      </c>
      <c r="I35" s="110" t="s">
        <v>466</v>
      </c>
      <c r="J35" s="115" t="s">
        <v>114</v>
      </c>
      <c r="K35" s="197" t="s">
        <v>467</v>
      </c>
      <c r="L35" s="167"/>
      <c r="M35" s="166"/>
      <c r="N35" s="196" t="s">
        <v>468</v>
      </c>
      <c r="O35" s="167"/>
      <c r="P35" s="166"/>
    </row>
    <row r="36" spans="1:16" ht="23.25" customHeight="1" x14ac:dyDescent="0.7">
      <c r="A36" s="196" t="s">
        <v>469</v>
      </c>
      <c r="B36" s="167"/>
      <c r="C36" s="166"/>
      <c r="E36" s="196" t="s">
        <v>379</v>
      </c>
      <c r="F36" s="167"/>
      <c r="G36" s="166"/>
      <c r="H36" s="110" t="s">
        <v>469</v>
      </c>
      <c r="I36" s="110" t="s">
        <v>379</v>
      </c>
      <c r="J36" s="115" t="s">
        <v>216</v>
      </c>
      <c r="K36" s="197" t="s">
        <v>470</v>
      </c>
      <c r="L36" s="167"/>
      <c r="M36" s="166"/>
      <c r="N36" s="196" t="s">
        <v>379</v>
      </c>
      <c r="O36" s="167"/>
      <c r="P36" s="166"/>
    </row>
    <row r="37" spans="1:16" ht="23.25" customHeight="1" x14ac:dyDescent="0.7">
      <c r="A37" s="196" t="s">
        <v>471</v>
      </c>
      <c r="B37" s="167"/>
      <c r="C37" s="166"/>
      <c r="E37" s="196" t="s">
        <v>379</v>
      </c>
      <c r="F37" s="167"/>
      <c r="G37" s="166"/>
      <c r="H37" s="110" t="s">
        <v>471</v>
      </c>
      <c r="I37" s="110" t="s">
        <v>472</v>
      </c>
      <c r="J37" s="115" t="s">
        <v>126</v>
      </c>
      <c r="K37" s="197" t="s">
        <v>473</v>
      </c>
      <c r="L37" s="167"/>
      <c r="M37" s="166"/>
      <c r="N37" s="196" t="s">
        <v>379</v>
      </c>
      <c r="O37" s="167"/>
      <c r="P37" s="166"/>
    </row>
    <row r="38" spans="1:16" ht="23.25" customHeight="1" x14ac:dyDescent="0.7">
      <c r="A38" s="196" t="s">
        <v>474</v>
      </c>
      <c r="B38" s="167"/>
      <c r="C38" s="166"/>
      <c r="E38" s="196" t="s">
        <v>379</v>
      </c>
      <c r="F38" s="167"/>
      <c r="G38" s="166"/>
      <c r="H38" s="110" t="s">
        <v>474</v>
      </c>
      <c r="I38" s="110" t="s">
        <v>379</v>
      </c>
      <c r="J38" s="115" t="s">
        <v>268</v>
      </c>
      <c r="K38" s="197" t="s">
        <v>475</v>
      </c>
      <c r="L38" s="167"/>
      <c r="M38" s="166"/>
      <c r="N38" s="196" t="s">
        <v>379</v>
      </c>
      <c r="O38" s="167"/>
      <c r="P38" s="166"/>
    </row>
    <row r="39" spans="1:16" ht="23.25" customHeight="1" x14ac:dyDescent="0.7">
      <c r="A39" s="196" t="s">
        <v>476</v>
      </c>
      <c r="B39" s="167"/>
      <c r="C39" s="166"/>
      <c r="E39" s="196" t="s">
        <v>379</v>
      </c>
      <c r="F39" s="167"/>
      <c r="G39" s="166"/>
      <c r="H39" s="110" t="s">
        <v>476</v>
      </c>
      <c r="I39" s="110" t="s">
        <v>477</v>
      </c>
      <c r="J39" s="115" t="s">
        <v>130</v>
      </c>
      <c r="K39" s="197" t="s">
        <v>478</v>
      </c>
      <c r="L39" s="167"/>
      <c r="M39" s="166"/>
      <c r="N39" s="196" t="s">
        <v>479</v>
      </c>
      <c r="O39" s="167"/>
      <c r="P39" s="166"/>
    </row>
    <row r="40" spans="1:16" ht="23.25" customHeight="1" x14ac:dyDescent="0.7">
      <c r="A40" s="198" t="s">
        <v>406</v>
      </c>
      <c r="B40" s="167"/>
      <c r="C40" s="166"/>
      <c r="E40" s="198" t="s">
        <v>379</v>
      </c>
      <c r="F40" s="167"/>
      <c r="G40" s="166"/>
      <c r="H40" s="113" t="s">
        <v>406</v>
      </c>
      <c r="I40" s="113" t="s">
        <v>480</v>
      </c>
      <c r="J40" s="116" t="s">
        <v>10</v>
      </c>
      <c r="K40" s="200" t="s">
        <v>377</v>
      </c>
      <c r="L40" s="167"/>
      <c r="M40" s="166"/>
      <c r="N40" s="198" t="s">
        <v>481</v>
      </c>
      <c r="O40" s="167"/>
      <c r="P40" s="166"/>
    </row>
    <row r="41" spans="1:16" ht="23.25" customHeight="1" x14ac:dyDescent="0.7">
      <c r="A41" s="196" t="s">
        <v>379</v>
      </c>
      <c r="B41" s="167"/>
      <c r="C41" s="166"/>
      <c r="E41" s="196" t="s">
        <v>379</v>
      </c>
      <c r="F41" s="167"/>
      <c r="G41" s="166"/>
      <c r="H41" s="110" t="s">
        <v>379</v>
      </c>
      <c r="I41" s="110" t="s">
        <v>482</v>
      </c>
      <c r="J41" s="115" t="s">
        <v>305</v>
      </c>
      <c r="K41" s="197" t="s">
        <v>410</v>
      </c>
      <c r="L41" s="167"/>
      <c r="M41" s="166"/>
      <c r="N41" s="196" t="s">
        <v>483</v>
      </c>
      <c r="O41" s="167"/>
      <c r="P41" s="166"/>
    </row>
    <row r="42" spans="1:16" ht="23.25" customHeight="1" x14ac:dyDescent="0.7">
      <c r="A42" s="196" t="s">
        <v>379</v>
      </c>
      <c r="B42" s="167"/>
      <c r="C42" s="166"/>
      <c r="E42" s="196" t="s">
        <v>379</v>
      </c>
      <c r="F42" s="167"/>
      <c r="G42" s="166"/>
      <c r="H42" s="110" t="s">
        <v>379</v>
      </c>
      <c r="I42" s="110" t="s">
        <v>484</v>
      </c>
      <c r="J42" s="115" t="s">
        <v>311</v>
      </c>
      <c r="K42" s="197" t="s">
        <v>485</v>
      </c>
      <c r="L42" s="167"/>
      <c r="M42" s="166"/>
      <c r="N42" s="196" t="s">
        <v>379</v>
      </c>
      <c r="O42" s="167"/>
      <c r="P42" s="166"/>
    </row>
    <row r="43" spans="1:16" ht="23.25" customHeight="1" x14ac:dyDescent="0.7">
      <c r="A43" s="196" t="s">
        <v>379</v>
      </c>
      <c r="B43" s="167"/>
      <c r="C43" s="166"/>
      <c r="E43" s="196" t="s">
        <v>379</v>
      </c>
      <c r="F43" s="167"/>
      <c r="G43" s="166"/>
      <c r="H43" s="110" t="s">
        <v>379</v>
      </c>
      <c r="I43" s="110" t="s">
        <v>486</v>
      </c>
      <c r="J43" s="115" t="s">
        <v>487</v>
      </c>
      <c r="K43" s="197" t="s">
        <v>488</v>
      </c>
      <c r="L43" s="167"/>
      <c r="M43" s="166"/>
      <c r="N43" s="196" t="s">
        <v>379</v>
      </c>
      <c r="O43" s="167"/>
      <c r="P43" s="166"/>
    </row>
    <row r="44" spans="1:16" ht="23.25" customHeight="1" x14ac:dyDescent="0.7">
      <c r="A44" s="196" t="s">
        <v>379</v>
      </c>
      <c r="B44" s="167"/>
      <c r="C44" s="166"/>
      <c r="E44" s="196" t="s">
        <v>379</v>
      </c>
      <c r="F44" s="167"/>
      <c r="G44" s="166"/>
      <c r="H44" s="110" t="s">
        <v>379</v>
      </c>
      <c r="I44" s="110" t="s">
        <v>489</v>
      </c>
      <c r="J44" s="115" t="s">
        <v>313</v>
      </c>
      <c r="K44" s="197" t="s">
        <v>415</v>
      </c>
      <c r="L44" s="167"/>
      <c r="M44" s="166"/>
      <c r="N44" s="196" t="s">
        <v>490</v>
      </c>
      <c r="O44" s="167"/>
      <c r="P44" s="166"/>
    </row>
    <row r="45" spans="1:16" ht="23.25" customHeight="1" x14ac:dyDescent="0.7">
      <c r="A45" s="196" t="s">
        <v>379</v>
      </c>
      <c r="B45" s="167"/>
      <c r="C45" s="166"/>
      <c r="E45" s="196" t="s">
        <v>379</v>
      </c>
      <c r="F45" s="167"/>
      <c r="G45" s="166"/>
      <c r="H45" s="110" t="s">
        <v>379</v>
      </c>
      <c r="I45" s="110" t="s">
        <v>491</v>
      </c>
      <c r="J45" s="115" t="s">
        <v>492</v>
      </c>
      <c r="K45" s="197" t="s">
        <v>493</v>
      </c>
      <c r="L45" s="167"/>
      <c r="M45" s="166"/>
      <c r="N45" s="196" t="s">
        <v>379</v>
      </c>
      <c r="O45" s="167"/>
      <c r="P45" s="166"/>
    </row>
    <row r="46" spans="1:16" ht="23.25" customHeight="1" x14ac:dyDescent="0.7">
      <c r="A46" s="196" t="s">
        <v>379</v>
      </c>
      <c r="B46" s="167"/>
      <c r="C46" s="166"/>
      <c r="E46" s="196" t="s">
        <v>379</v>
      </c>
      <c r="F46" s="167"/>
      <c r="G46" s="166"/>
      <c r="H46" s="110" t="s">
        <v>379</v>
      </c>
      <c r="I46" s="110" t="s">
        <v>417</v>
      </c>
      <c r="J46" s="115" t="s">
        <v>418</v>
      </c>
      <c r="K46" s="197" t="s">
        <v>419</v>
      </c>
      <c r="L46" s="167"/>
      <c r="M46" s="166"/>
      <c r="N46" s="196" t="s">
        <v>379</v>
      </c>
      <c r="O46" s="167"/>
      <c r="P46" s="166"/>
    </row>
    <row r="47" spans="1:16" ht="23.25" customHeight="1" x14ac:dyDescent="0.7">
      <c r="A47" s="196" t="s">
        <v>379</v>
      </c>
      <c r="B47" s="167"/>
      <c r="C47" s="166"/>
      <c r="E47" s="196" t="s">
        <v>379</v>
      </c>
      <c r="F47" s="167"/>
      <c r="G47" s="166"/>
      <c r="H47" s="110" t="s">
        <v>379</v>
      </c>
      <c r="I47" s="110" t="s">
        <v>494</v>
      </c>
      <c r="J47" s="115" t="s">
        <v>315</v>
      </c>
      <c r="K47" s="197" t="s">
        <v>421</v>
      </c>
      <c r="L47" s="167"/>
      <c r="M47" s="166"/>
      <c r="N47" s="196" t="s">
        <v>379</v>
      </c>
      <c r="O47" s="167"/>
      <c r="P47" s="166"/>
    </row>
    <row r="48" spans="1:16" ht="23.25" customHeight="1" x14ac:dyDescent="0.7">
      <c r="A48" s="196" t="s">
        <v>379</v>
      </c>
      <c r="B48" s="167"/>
      <c r="C48" s="166"/>
      <c r="E48" s="196" t="s">
        <v>379</v>
      </c>
      <c r="F48" s="167"/>
      <c r="G48" s="166"/>
      <c r="H48" s="110" t="s">
        <v>379</v>
      </c>
      <c r="I48" s="110" t="s">
        <v>495</v>
      </c>
      <c r="J48" s="115" t="s">
        <v>317</v>
      </c>
      <c r="K48" s="197" t="s">
        <v>423</v>
      </c>
      <c r="L48" s="167"/>
      <c r="M48" s="166"/>
      <c r="N48" s="196" t="s">
        <v>424</v>
      </c>
      <c r="O48" s="167"/>
      <c r="P48" s="166"/>
    </row>
    <row r="49" spans="1:16" ht="23.25" customHeight="1" x14ac:dyDescent="0.7">
      <c r="A49" s="196" t="s">
        <v>379</v>
      </c>
      <c r="B49" s="167"/>
      <c r="C49" s="166"/>
      <c r="E49" s="196" t="s">
        <v>379</v>
      </c>
      <c r="F49" s="167"/>
      <c r="G49" s="166"/>
      <c r="H49" s="110" t="s">
        <v>379</v>
      </c>
      <c r="I49" s="110" t="s">
        <v>496</v>
      </c>
      <c r="J49" s="115" t="s">
        <v>319</v>
      </c>
      <c r="K49" s="197" t="s">
        <v>497</v>
      </c>
      <c r="L49" s="167"/>
      <c r="M49" s="166"/>
      <c r="N49" s="196" t="s">
        <v>379</v>
      </c>
      <c r="O49" s="167"/>
      <c r="P49" s="166"/>
    </row>
    <row r="50" spans="1:16" ht="23.25" customHeight="1" x14ac:dyDescent="0.7">
      <c r="A50" s="196" t="s">
        <v>379</v>
      </c>
      <c r="B50" s="167"/>
      <c r="C50" s="166"/>
      <c r="E50" s="196" t="s">
        <v>379</v>
      </c>
      <c r="F50" s="167"/>
      <c r="G50" s="166"/>
      <c r="H50" s="110" t="s">
        <v>379</v>
      </c>
      <c r="I50" s="110" t="s">
        <v>425</v>
      </c>
      <c r="J50" s="115" t="s">
        <v>426</v>
      </c>
      <c r="K50" s="197" t="s">
        <v>427</v>
      </c>
      <c r="L50" s="167"/>
      <c r="M50" s="166"/>
      <c r="N50" s="196" t="s">
        <v>428</v>
      </c>
      <c r="O50" s="167"/>
      <c r="P50" s="166"/>
    </row>
    <row r="51" spans="1:16" ht="23.25" customHeight="1" x14ac:dyDescent="0.7">
      <c r="A51" s="196" t="s">
        <v>379</v>
      </c>
      <c r="B51" s="167"/>
      <c r="C51" s="166"/>
      <c r="E51" s="196" t="s">
        <v>379</v>
      </c>
      <c r="F51" s="167"/>
      <c r="G51" s="166"/>
      <c r="H51" s="110" t="s">
        <v>379</v>
      </c>
      <c r="I51" s="110" t="s">
        <v>498</v>
      </c>
      <c r="J51" s="115" t="s">
        <v>432</v>
      </c>
      <c r="K51" s="197" t="s">
        <v>433</v>
      </c>
      <c r="L51" s="167"/>
      <c r="M51" s="166"/>
      <c r="N51" s="196" t="s">
        <v>379</v>
      </c>
      <c r="O51" s="167"/>
      <c r="P51" s="166"/>
    </row>
    <row r="52" spans="1:16" ht="23.25" customHeight="1" x14ac:dyDescent="0.7">
      <c r="A52" s="196" t="s">
        <v>379</v>
      </c>
      <c r="B52" s="167"/>
      <c r="C52" s="166"/>
      <c r="E52" s="196" t="s">
        <v>379</v>
      </c>
      <c r="F52" s="167"/>
      <c r="G52" s="166"/>
      <c r="H52" s="110" t="s">
        <v>379</v>
      </c>
      <c r="I52" s="110" t="s">
        <v>499</v>
      </c>
      <c r="J52" s="115" t="s">
        <v>325</v>
      </c>
      <c r="K52" s="197" t="s">
        <v>436</v>
      </c>
      <c r="L52" s="167"/>
      <c r="M52" s="166"/>
      <c r="N52" s="196" t="s">
        <v>499</v>
      </c>
      <c r="O52" s="167"/>
      <c r="P52" s="166"/>
    </row>
    <row r="53" spans="1:16" ht="23.25" customHeight="1" x14ac:dyDescent="0.7">
      <c r="A53" s="198" t="s">
        <v>379</v>
      </c>
      <c r="B53" s="167"/>
      <c r="C53" s="166"/>
      <c r="E53" s="198" t="s">
        <v>379</v>
      </c>
      <c r="F53" s="167"/>
      <c r="G53" s="166"/>
      <c r="H53" s="113" t="s">
        <v>379</v>
      </c>
      <c r="I53" s="140">
        <v>4138917.64</v>
      </c>
      <c r="J53" s="116" t="s">
        <v>10</v>
      </c>
      <c r="K53" s="200" t="s">
        <v>377</v>
      </c>
      <c r="L53" s="167"/>
      <c r="M53" s="166"/>
      <c r="N53" s="198" t="s">
        <v>500</v>
      </c>
      <c r="O53" s="167"/>
      <c r="P53" s="166"/>
    </row>
    <row r="54" spans="1:16" ht="23.25" customHeight="1" thickBot="1" x14ac:dyDescent="0.75">
      <c r="A54" s="209" t="s">
        <v>406</v>
      </c>
      <c r="B54" s="202"/>
      <c r="C54" s="203"/>
      <c r="E54" s="209" t="s">
        <v>379</v>
      </c>
      <c r="F54" s="202"/>
      <c r="G54" s="203"/>
      <c r="H54" s="119" t="s">
        <v>406</v>
      </c>
      <c r="I54" s="142">
        <v>24623748.68</v>
      </c>
      <c r="J54" s="120" t="s">
        <v>501</v>
      </c>
      <c r="K54" s="210" t="s">
        <v>377</v>
      </c>
      <c r="L54" s="202"/>
      <c r="M54" s="203"/>
      <c r="N54" s="209" t="s">
        <v>502</v>
      </c>
      <c r="O54" s="202"/>
      <c r="P54" s="203"/>
    </row>
    <row r="55" spans="1:16" ht="23.25" customHeight="1" thickTop="1" x14ac:dyDescent="0.7">
      <c r="A55" s="198" t="s">
        <v>379</v>
      </c>
      <c r="B55" s="167"/>
      <c r="C55" s="166"/>
      <c r="E55" s="198" t="s">
        <v>379</v>
      </c>
      <c r="F55" s="167"/>
      <c r="G55" s="166"/>
      <c r="H55" s="113" t="s">
        <v>379</v>
      </c>
      <c r="I55" s="113" t="s">
        <v>503</v>
      </c>
      <c r="J55" s="116" t="s">
        <v>504</v>
      </c>
      <c r="K55" s="200" t="s">
        <v>377</v>
      </c>
      <c r="L55" s="167"/>
      <c r="M55" s="166"/>
      <c r="N55" s="198" t="s">
        <v>505</v>
      </c>
      <c r="O55" s="167"/>
      <c r="P55" s="166"/>
    </row>
    <row r="56" spans="1:16" ht="23.25" customHeight="1" x14ac:dyDescent="0.7">
      <c r="A56" s="205" t="s">
        <v>42</v>
      </c>
      <c r="B56" s="167"/>
      <c r="C56" s="167"/>
      <c r="E56" s="206" t="s">
        <v>42</v>
      </c>
      <c r="F56" s="167"/>
      <c r="G56" s="167"/>
      <c r="H56" s="121" t="s">
        <v>42</v>
      </c>
      <c r="I56" s="121" t="s">
        <v>506</v>
      </c>
      <c r="J56" s="113" t="s">
        <v>507</v>
      </c>
      <c r="K56" s="195" t="s">
        <v>42</v>
      </c>
      <c r="L56" s="167"/>
      <c r="M56" s="166"/>
      <c r="N56" s="198" t="s">
        <v>506</v>
      </c>
      <c r="O56" s="167"/>
      <c r="P56" s="166"/>
    </row>
    <row r="57" spans="1:16" ht="0" hidden="1" customHeight="1" x14ac:dyDescent="0.7"/>
    <row r="58" spans="1:16" ht="15.95" customHeight="1" x14ac:dyDescent="0.7"/>
    <row r="59" spans="1:16" ht="19.7" customHeight="1" x14ac:dyDescent="0.7">
      <c r="B59" s="207"/>
      <c r="C59" s="162"/>
    </row>
    <row r="60" spans="1:16" ht="0.6" customHeight="1" x14ac:dyDescent="0.7"/>
    <row r="61" spans="1:16" ht="19.7" customHeight="1" x14ac:dyDescent="0.7">
      <c r="C61" s="208"/>
      <c r="D61" s="162"/>
      <c r="E61" s="162"/>
      <c r="F61" s="162"/>
      <c r="G61" s="162"/>
      <c r="H61" s="162"/>
      <c r="I61" s="162"/>
      <c r="J61" s="162"/>
      <c r="K61" s="162"/>
      <c r="L61" s="162"/>
    </row>
  </sheetData>
  <mergeCells count="217">
    <mergeCell ref="A56:C56"/>
    <mergeCell ref="E56:G56"/>
    <mergeCell ref="K56:M56"/>
    <mergeCell ref="N56:P56"/>
    <mergeCell ref="B59:C59"/>
    <mergeCell ref="C61:L61"/>
    <mergeCell ref="A54:C54"/>
    <mergeCell ref="E54:G54"/>
    <mergeCell ref="K54:M54"/>
    <mergeCell ref="N54:P54"/>
    <mergeCell ref="A55:C55"/>
    <mergeCell ref="E55:G55"/>
    <mergeCell ref="K55:M55"/>
    <mergeCell ref="N55:P55"/>
    <mergeCell ref="A52:C52"/>
    <mergeCell ref="E52:G52"/>
    <mergeCell ref="K52:M52"/>
    <mergeCell ref="N52:P52"/>
    <mergeCell ref="A53:C53"/>
    <mergeCell ref="E53:G53"/>
    <mergeCell ref="K53:M53"/>
    <mergeCell ref="N53:P53"/>
    <mergeCell ref="A51:C51"/>
    <mergeCell ref="E51:G51"/>
    <mergeCell ref="K51:M51"/>
    <mergeCell ref="N51:P51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6:C6"/>
    <mergeCell ref="E6:G6"/>
    <mergeCell ref="K6:M6"/>
    <mergeCell ref="N6:P6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A1:E1"/>
    <mergeCell ref="G1:K1"/>
    <mergeCell ref="G2:K2"/>
    <mergeCell ref="G3:K3"/>
    <mergeCell ref="A4:I4"/>
    <mergeCell ref="K4:M4"/>
    <mergeCell ref="N4:P4"/>
    <mergeCell ref="A5:C5"/>
    <mergeCell ref="E5:G5"/>
    <mergeCell ref="K5:M5"/>
    <mergeCell ref="N5:P5"/>
  </mergeCells>
  <pageMargins left="0.19685039370078741" right="0.19685039370078741" top="0.19685039370078741" bottom="0.15748031496062992" header="0.23622047244094491" footer="0.23622047244094491"/>
  <pageSetup paperSize="9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showGridLines="0" topLeftCell="A58" zoomScale="120" zoomScaleNormal="120" workbookViewId="0">
      <selection activeCell="E81" sqref="E81"/>
    </sheetView>
  </sheetViews>
  <sheetFormatPr defaultRowHeight="12.75" x14ac:dyDescent="0.3"/>
  <cols>
    <col min="1" max="1" width="2" style="2" customWidth="1"/>
    <col min="2" max="2" width="8.375" style="1" customWidth="1"/>
    <col min="3" max="3" width="5" style="1" customWidth="1"/>
    <col min="4" max="4" width="0.75" style="1" customWidth="1"/>
    <col min="5" max="5" width="25" style="1" customWidth="1"/>
    <col min="6" max="6" width="6.875" style="19" customWidth="1"/>
    <col min="7" max="7" width="6.25" style="1" customWidth="1"/>
    <col min="8" max="8" width="5.375" style="1" customWidth="1"/>
    <col min="9" max="20" width="8.625" style="1" customWidth="1"/>
    <col min="21" max="21" width="0" style="1" hidden="1" customWidth="1"/>
    <col min="22" max="16384" width="9" style="1"/>
  </cols>
  <sheetData>
    <row r="1" spans="1:20" ht="9" customHeight="1" x14ac:dyDescent="0.3">
      <c r="A1" s="211"/>
      <c r="B1" s="212"/>
      <c r="C1" s="212"/>
      <c r="D1" s="212"/>
      <c r="E1" s="212"/>
      <c r="F1" s="212"/>
    </row>
    <row r="2" spans="1:20" ht="18.75" customHeight="1" x14ac:dyDescent="0.3">
      <c r="A2" s="228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</row>
    <row r="3" spans="1:20" ht="18.75" customHeight="1" x14ac:dyDescent="0.3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</row>
    <row r="4" spans="1:20" ht="18.75" customHeight="1" x14ac:dyDescent="0.3">
      <c r="A4" s="229" t="s">
        <v>2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</row>
    <row r="5" spans="1:20" ht="3.2" customHeight="1" x14ac:dyDescent="0.3"/>
    <row r="6" spans="1:20" ht="31.5" customHeight="1" x14ac:dyDescent="0.3">
      <c r="A6" s="3"/>
      <c r="B6" s="4"/>
      <c r="C6" s="4"/>
      <c r="D6" s="4"/>
      <c r="E6" s="4"/>
      <c r="F6" s="21"/>
      <c r="G6" s="4"/>
      <c r="H6" s="4"/>
      <c r="I6" s="213" t="s">
        <v>3</v>
      </c>
      <c r="J6" s="214"/>
      <c r="K6" s="213" t="s">
        <v>4</v>
      </c>
      <c r="L6" s="213" t="s">
        <v>5</v>
      </c>
      <c r="M6" s="218"/>
      <c r="N6" s="213" t="s">
        <v>6</v>
      </c>
      <c r="O6" s="218"/>
      <c r="P6" s="213" t="s">
        <v>7</v>
      </c>
      <c r="Q6" s="213" t="s">
        <v>8</v>
      </c>
      <c r="R6" s="218"/>
      <c r="S6" s="213" t="s">
        <v>9</v>
      </c>
      <c r="T6" s="230" t="s">
        <v>10</v>
      </c>
    </row>
    <row r="7" spans="1:20" ht="12.75" customHeight="1" x14ac:dyDescent="0.3">
      <c r="A7" s="5"/>
      <c r="B7" s="6"/>
      <c r="C7" s="6"/>
      <c r="D7" s="6"/>
      <c r="E7" s="6"/>
      <c r="F7" s="18"/>
      <c r="G7" s="245" t="s">
        <v>11</v>
      </c>
      <c r="H7" s="246"/>
      <c r="I7" s="215"/>
      <c r="J7" s="216"/>
      <c r="K7" s="217"/>
      <c r="L7" s="215"/>
      <c r="M7" s="219"/>
      <c r="N7" s="215"/>
      <c r="O7" s="219"/>
      <c r="P7" s="217"/>
      <c r="Q7" s="215"/>
      <c r="R7" s="219"/>
      <c r="S7" s="217"/>
      <c r="T7" s="224"/>
    </row>
    <row r="8" spans="1:20" ht="15" x14ac:dyDescent="0.3">
      <c r="A8" s="5"/>
      <c r="B8" s="6"/>
      <c r="C8" s="6"/>
      <c r="D8" s="6"/>
      <c r="E8" s="6"/>
      <c r="F8" s="18"/>
      <c r="G8" s="245"/>
      <c r="H8" s="246"/>
      <c r="I8" s="220" t="s">
        <v>12</v>
      </c>
      <c r="J8" s="221"/>
      <c r="K8" s="7" t="s">
        <v>13</v>
      </c>
      <c r="L8" s="220" t="s">
        <v>14</v>
      </c>
      <c r="M8" s="222"/>
      <c r="N8" s="220" t="s">
        <v>15</v>
      </c>
      <c r="O8" s="222"/>
      <c r="P8" s="7" t="s">
        <v>16</v>
      </c>
      <c r="Q8" s="220" t="s">
        <v>17</v>
      </c>
      <c r="R8" s="222"/>
      <c r="S8" s="7" t="s">
        <v>18</v>
      </c>
      <c r="T8" s="224"/>
    </row>
    <row r="9" spans="1:20" ht="18" customHeight="1" x14ac:dyDescent="0.3">
      <c r="A9" s="5"/>
      <c r="B9" s="6"/>
      <c r="C9" s="6"/>
      <c r="D9" s="6"/>
      <c r="E9" s="6"/>
      <c r="F9" s="18"/>
      <c r="G9" s="245"/>
      <c r="H9" s="246"/>
      <c r="I9" s="223" t="s">
        <v>19</v>
      </c>
      <c r="J9" s="223" t="s">
        <v>20</v>
      </c>
      <c r="K9" s="223" t="s">
        <v>21</v>
      </c>
      <c r="L9" s="223" t="s">
        <v>22</v>
      </c>
      <c r="M9" s="223" t="s">
        <v>23</v>
      </c>
      <c r="N9" s="223" t="s">
        <v>24</v>
      </c>
      <c r="O9" s="223" t="s">
        <v>25</v>
      </c>
      <c r="P9" s="223" t="s">
        <v>26</v>
      </c>
      <c r="Q9" s="223" t="s">
        <v>27</v>
      </c>
      <c r="R9" s="223" t="s">
        <v>28</v>
      </c>
      <c r="S9" s="223" t="s">
        <v>29</v>
      </c>
      <c r="T9" s="224"/>
    </row>
    <row r="10" spans="1:20" x14ac:dyDescent="0.3">
      <c r="A10" s="5"/>
      <c r="B10" s="6"/>
      <c r="C10" s="6"/>
      <c r="D10" s="6"/>
      <c r="E10" s="6"/>
      <c r="F10" s="18"/>
      <c r="G10" s="6"/>
      <c r="H10" s="6"/>
      <c r="I10" s="224"/>
      <c r="J10" s="225"/>
      <c r="K10" s="224"/>
      <c r="L10" s="225"/>
      <c r="M10" s="224"/>
      <c r="N10" s="224"/>
      <c r="O10" s="224"/>
      <c r="P10" s="224"/>
      <c r="Q10" s="224"/>
      <c r="R10" s="224"/>
      <c r="S10" s="224"/>
      <c r="T10" s="224"/>
    </row>
    <row r="11" spans="1:20" ht="14.25" x14ac:dyDescent="0.4">
      <c r="A11" s="226" t="s">
        <v>30</v>
      </c>
      <c r="B11" s="227"/>
      <c r="C11" s="227"/>
      <c r="D11" s="6"/>
      <c r="E11" s="6"/>
      <c r="F11" s="18"/>
      <c r="G11" s="6"/>
      <c r="H11" s="6"/>
      <c r="I11" s="224"/>
      <c r="J11" s="225"/>
      <c r="K11" s="224"/>
      <c r="L11" s="225"/>
      <c r="M11" s="224"/>
      <c r="N11" s="224"/>
      <c r="O11" s="224"/>
      <c r="P11" s="224"/>
      <c r="Q11" s="224"/>
      <c r="R11" s="224"/>
      <c r="S11" s="224"/>
      <c r="T11" s="224"/>
    </row>
    <row r="12" spans="1:20" x14ac:dyDescent="0.3">
      <c r="A12" s="5"/>
      <c r="B12" s="6"/>
      <c r="C12" s="6"/>
      <c r="D12" s="6"/>
      <c r="E12" s="6"/>
      <c r="F12" s="18"/>
      <c r="G12" s="6"/>
      <c r="H12" s="6"/>
      <c r="I12" s="217"/>
      <c r="J12" s="215"/>
      <c r="K12" s="217"/>
      <c r="L12" s="215"/>
      <c r="M12" s="217"/>
      <c r="N12" s="217"/>
      <c r="O12" s="217"/>
      <c r="P12" s="217"/>
      <c r="Q12" s="217"/>
      <c r="R12" s="217"/>
      <c r="S12" s="217"/>
      <c r="T12" s="224"/>
    </row>
    <row r="13" spans="1:20" x14ac:dyDescent="0.3">
      <c r="A13" s="8"/>
      <c r="B13" s="9"/>
      <c r="C13" s="9"/>
      <c r="D13" s="9"/>
      <c r="E13" s="9"/>
      <c r="F13" s="22"/>
      <c r="G13" s="9"/>
      <c r="H13" s="9"/>
      <c r="I13" s="10" t="s">
        <v>31</v>
      </c>
      <c r="J13" s="10" t="s">
        <v>32</v>
      </c>
      <c r="K13" s="10" t="s">
        <v>33</v>
      </c>
      <c r="L13" s="10" t="s">
        <v>34</v>
      </c>
      <c r="M13" s="10" t="s">
        <v>35</v>
      </c>
      <c r="N13" s="10" t="s">
        <v>36</v>
      </c>
      <c r="O13" s="10" t="s">
        <v>37</v>
      </c>
      <c r="P13" s="10" t="s">
        <v>38</v>
      </c>
      <c r="Q13" s="10" t="s">
        <v>39</v>
      </c>
      <c r="R13" s="10" t="s">
        <v>40</v>
      </c>
      <c r="S13" s="10" t="s">
        <v>41</v>
      </c>
      <c r="T13" s="231"/>
    </row>
    <row r="14" spans="1:20" ht="14.25" customHeight="1" x14ac:dyDescent="0.3">
      <c r="A14" s="236" t="s">
        <v>42</v>
      </c>
      <c r="B14" s="239" t="s">
        <v>29</v>
      </c>
      <c r="C14" s="242" t="s">
        <v>43</v>
      </c>
      <c r="D14" s="17" t="s">
        <v>42</v>
      </c>
      <c r="E14" s="11" t="s">
        <v>44</v>
      </c>
      <c r="F14" s="20">
        <v>5110300</v>
      </c>
      <c r="G14" s="232" t="s">
        <v>45</v>
      </c>
      <c r="H14" s="233"/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5478</v>
      </c>
      <c r="T14" s="12">
        <v>5478</v>
      </c>
    </row>
    <row r="15" spans="1:20" ht="14.25" customHeight="1" x14ac:dyDescent="0.3">
      <c r="A15" s="237"/>
      <c r="B15" s="240"/>
      <c r="C15" s="243"/>
      <c r="D15" s="17" t="s">
        <v>42</v>
      </c>
      <c r="E15" s="11" t="s">
        <v>46</v>
      </c>
      <c r="F15" s="20">
        <v>5110700</v>
      </c>
      <c r="G15" s="232" t="s">
        <v>45</v>
      </c>
      <c r="H15" s="233"/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831100</v>
      </c>
      <c r="T15" s="12">
        <v>831100</v>
      </c>
    </row>
    <row r="16" spans="1:20" ht="14.25" customHeight="1" x14ac:dyDescent="0.3">
      <c r="A16" s="237"/>
      <c r="B16" s="240"/>
      <c r="C16" s="243"/>
      <c r="D16" s="17" t="s">
        <v>42</v>
      </c>
      <c r="E16" s="11" t="s">
        <v>47</v>
      </c>
      <c r="F16" s="20">
        <v>5110800</v>
      </c>
      <c r="G16" s="232" t="s">
        <v>45</v>
      </c>
      <c r="H16" s="233"/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240800</v>
      </c>
      <c r="T16" s="12">
        <v>240800</v>
      </c>
    </row>
    <row r="17" spans="1:20" ht="14.25" customHeight="1" x14ac:dyDescent="0.3">
      <c r="A17" s="237"/>
      <c r="B17" s="240"/>
      <c r="C17" s="243"/>
      <c r="D17" s="17" t="s">
        <v>42</v>
      </c>
      <c r="E17" s="11" t="s">
        <v>48</v>
      </c>
      <c r="F17" s="20">
        <v>5110900</v>
      </c>
      <c r="G17" s="232" t="s">
        <v>45</v>
      </c>
      <c r="H17" s="233"/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2000</v>
      </c>
      <c r="T17" s="12">
        <v>2000</v>
      </c>
    </row>
    <row r="18" spans="1:20" ht="14.25" customHeight="1" x14ac:dyDescent="0.3">
      <c r="A18" s="237"/>
      <c r="B18" s="240"/>
      <c r="C18" s="243"/>
      <c r="D18" s="17" t="s">
        <v>42</v>
      </c>
      <c r="E18" s="11" t="s">
        <v>49</v>
      </c>
      <c r="F18" s="20">
        <v>5111000</v>
      </c>
      <c r="G18" s="232" t="s">
        <v>45</v>
      </c>
      <c r="H18" s="233"/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</row>
    <row r="19" spans="1:20" ht="14.25" customHeight="1" x14ac:dyDescent="0.3">
      <c r="A19" s="237"/>
      <c r="B19" s="240"/>
      <c r="C19" s="243"/>
      <c r="D19" s="17" t="s">
        <v>42</v>
      </c>
      <c r="E19" s="11" t="s">
        <v>50</v>
      </c>
      <c r="F19" s="20">
        <v>5111100</v>
      </c>
      <c r="G19" s="232" t="s">
        <v>45</v>
      </c>
      <c r="H19" s="233"/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</row>
    <row r="20" spans="1:20" ht="25.5" customHeight="1" x14ac:dyDescent="0.3">
      <c r="A20" s="237"/>
      <c r="B20" s="240"/>
      <c r="C20" s="243"/>
      <c r="D20" s="17" t="s">
        <v>42</v>
      </c>
      <c r="E20" s="11" t="s">
        <v>51</v>
      </c>
      <c r="F20" s="20">
        <v>5120100</v>
      </c>
      <c r="G20" s="232" t="s">
        <v>45</v>
      </c>
      <c r="H20" s="233"/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</row>
    <row r="21" spans="1:20" ht="15" x14ac:dyDescent="0.3">
      <c r="A21" s="237"/>
      <c r="B21" s="241"/>
      <c r="C21" s="241"/>
      <c r="D21" s="234" t="s">
        <v>52</v>
      </c>
      <c r="E21" s="235"/>
      <c r="F21" s="235"/>
      <c r="G21" s="235"/>
      <c r="H21" s="235"/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1079378</v>
      </c>
      <c r="T21" s="13">
        <v>1079378</v>
      </c>
    </row>
    <row r="22" spans="1:20" ht="15" x14ac:dyDescent="0.3">
      <c r="A22" s="238"/>
      <c r="B22" s="244" t="s">
        <v>53</v>
      </c>
      <c r="C22" s="235"/>
      <c r="D22" s="235"/>
      <c r="E22" s="235"/>
      <c r="F22" s="235"/>
      <c r="G22" s="235"/>
      <c r="H22" s="235"/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9314452</v>
      </c>
      <c r="T22" s="13">
        <v>9314452</v>
      </c>
    </row>
    <row r="23" spans="1:20" ht="14.25" customHeight="1" x14ac:dyDescent="0.3">
      <c r="A23" s="236" t="s">
        <v>42</v>
      </c>
      <c r="B23" s="239" t="s">
        <v>54</v>
      </c>
      <c r="C23" s="242" t="s">
        <v>55</v>
      </c>
      <c r="D23" s="17" t="s">
        <v>42</v>
      </c>
      <c r="E23" s="11" t="s">
        <v>56</v>
      </c>
      <c r="F23" s="20" t="s">
        <v>57</v>
      </c>
      <c r="G23" s="232" t="s">
        <v>45</v>
      </c>
      <c r="H23" s="233"/>
      <c r="I23" s="12">
        <v>42840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42840</v>
      </c>
    </row>
    <row r="24" spans="1:20" ht="25.5" customHeight="1" x14ac:dyDescent="0.3">
      <c r="A24" s="237"/>
      <c r="B24" s="240"/>
      <c r="C24" s="243"/>
      <c r="D24" s="17" t="s">
        <v>42</v>
      </c>
      <c r="E24" s="11" t="s">
        <v>58</v>
      </c>
      <c r="F24" s="20" t="s">
        <v>59</v>
      </c>
      <c r="G24" s="232" t="s">
        <v>45</v>
      </c>
      <c r="H24" s="233"/>
      <c r="I24" s="12">
        <v>3510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3510</v>
      </c>
    </row>
    <row r="25" spans="1:20" ht="18" customHeight="1" x14ac:dyDescent="0.3">
      <c r="A25" s="237"/>
      <c r="B25" s="240"/>
      <c r="C25" s="243"/>
      <c r="D25" s="17" t="s">
        <v>42</v>
      </c>
      <c r="E25" s="11" t="s">
        <v>60</v>
      </c>
      <c r="F25" s="20" t="s">
        <v>61</v>
      </c>
      <c r="G25" s="232" t="s">
        <v>45</v>
      </c>
      <c r="H25" s="233"/>
      <c r="I25" s="12">
        <v>3510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3510</v>
      </c>
    </row>
    <row r="26" spans="1:20" ht="38.25" customHeight="1" x14ac:dyDescent="0.3">
      <c r="A26" s="237"/>
      <c r="B26" s="240"/>
      <c r="C26" s="243"/>
      <c r="D26" s="17" t="s">
        <v>42</v>
      </c>
      <c r="E26" s="11" t="s">
        <v>62</v>
      </c>
      <c r="F26" s="20" t="s">
        <v>63</v>
      </c>
      <c r="G26" s="232" t="s">
        <v>45</v>
      </c>
      <c r="H26" s="233"/>
      <c r="I26" s="12">
        <v>7200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7200</v>
      </c>
    </row>
    <row r="27" spans="1:20" ht="25.5" customHeight="1" x14ac:dyDescent="0.3">
      <c r="A27" s="237"/>
      <c r="B27" s="240"/>
      <c r="C27" s="243"/>
      <c r="D27" s="17" t="s">
        <v>42</v>
      </c>
      <c r="E27" s="11" t="s">
        <v>64</v>
      </c>
      <c r="F27" s="20" t="s">
        <v>65</v>
      </c>
      <c r="G27" s="232" t="s">
        <v>45</v>
      </c>
      <c r="H27" s="233"/>
      <c r="I27" s="12">
        <v>157200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157200</v>
      </c>
    </row>
    <row r="28" spans="1:20" ht="15" x14ac:dyDescent="0.3">
      <c r="A28" s="237"/>
      <c r="B28" s="241"/>
      <c r="C28" s="241"/>
      <c r="D28" s="234" t="s">
        <v>52</v>
      </c>
      <c r="E28" s="235"/>
      <c r="F28" s="235"/>
      <c r="G28" s="235"/>
      <c r="H28" s="235"/>
      <c r="I28" s="13">
        <v>214260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214260</v>
      </c>
    </row>
    <row r="29" spans="1:20" ht="15" x14ac:dyDescent="0.3">
      <c r="A29" s="238"/>
      <c r="B29" s="244" t="s">
        <v>53</v>
      </c>
      <c r="C29" s="235"/>
      <c r="D29" s="235"/>
      <c r="E29" s="235"/>
      <c r="F29" s="235"/>
      <c r="G29" s="235"/>
      <c r="H29" s="235"/>
      <c r="I29" s="13">
        <v>1714080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1714080</v>
      </c>
    </row>
    <row r="30" spans="1:20" ht="14.25" customHeight="1" x14ac:dyDescent="0.3">
      <c r="A30" s="236" t="s">
        <v>42</v>
      </c>
      <c r="B30" s="239" t="s">
        <v>66</v>
      </c>
      <c r="C30" s="242" t="s">
        <v>67</v>
      </c>
      <c r="D30" s="17" t="s">
        <v>42</v>
      </c>
      <c r="E30" s="14" t="s">
        <v>68</v>
      </c>
      <c r="F30" s="23" t="s">
        <v>69</v>
      </c>
      <c r="G30" s="232" t="s">
        <v>45</v>
      </c>
      <c r="H30" s="233"/>
      <c r="I30" s="12">
        <v>190330</v>
      </c>
      <c r="J30" s="12">
        <v>118870</v>
      </c>
      <c r="K30" s="12">
        <v>0</v>
      </c>
      <c r="L30" s="12">
        <v>17910</v>
      </c>
      <c r="M30" s="12">
        <v>0</v>
      </c>
      <c r="N30" s="12">
        <v>49270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376380</v>
      </c>
    </row>
    <row r="31" spans="1:20" ht="14.25" customHeight="1" x14ac:dyDescent="0.3">
      <c r="A31" s="237"/>
      <c r="B31" s="240"/>
      <c r="C31" s="243"/>
      <c r="D31" s="17" t="s">
        <v>42</v>
      </c>
      <c r="E31" s="14" t="s">
        <v>70</v>
      </c>
      <c r="F31" s="23" t="s">
        <v>71</v>
      </c>
      <c r="G31" s="232" t="s">
        <v>45</v>
      </c>
      <c r="H31" s="233"/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</row>
    <row r="32" spans="1:20" ht="14.25" customHeight="1" x14ac:dyDescent="0.3">
      <c r="A32" s="237"/>
      <c r="B32" s="240"/>
      <c r="C32" s="243"/>
      <c r="D32" s="17" t="s">
        <v>42</v>
      </c>
      <c r="E32" s="14" t="s">
        <v>72</v>
      </c>
      <c r="F32" s="23" t="s">
        <v>73</v>
      </c>
      <c r="G32" s="232" t="s">
        <v>45</v>
      </c>
      <c r="H32" s="233"/>
      <c r="I32" s="12">
        <v>17500</v>
      </c>
      <c r="J32" s="12">
        <v>3500</v>
      </c>
      <c r="K32" s="12">
        <v>0</v>
      </c>
      <c r="L32" s="12">
        <v>0</v>
      </c>
      <c r="M32" s="12">
        <v>0</v>
      </c>
      <c r="N32" s="12">
        <v>3500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24500</v>
      </c>
    </row>
    <row r="33" spans="1:20" ht="14.25" customHeight="1" x14ac:dyDescent="0.3">
      <c r="A33" s="237"/>
      <c r="B33" s="240"/>
      <c r="C33" s="243"/>
      <c r="D33" s="17" t="s">
        <v>42</v>
      </c>
      <c r="E33" s="14" t="s">
        <v>74</v>
      </c>
      <c r="F33" s="23" t="s">
        <v>75</v>
      </c>
      <c r="G33" s="232" t="s">
        <v>45</v>
      </c>
      <c r="H33" s="233"/>
      <c r="I33" s="12">
        <v>39690</v>
      </c>
      <c r="J33" s="12">
        <v>26710</v>
      </c>
      <c r="K33" s="12">
        <v>0</v>
      </c>
      <c r="L33" s="12">
        <v>11880</v>
      </c>
      <c r="M33" s="12">
        <v>0</v>
      </c>
      <c r="N33" s="12">
        <v>20960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99240</v>
      </c>
    </row>
    <row r="34" spans="1:20" ht="14.25" customHeight="1" x14ac:dyDescent="0.3">
      <c r="A34" s="237"/>
      <c r="B34" s="240"/>
      <c r="C34" s="243"/>
      <c r="D34" s="17" t="s">
        <v>42</v>
      </c>
      <c r="E34" s="14" t="s">
        <v>76</v>
      </c>
      <c r="F34" s="23" t="s">
        <v>77</v>
      </c>
      <c r="G34" s="232" t="s">
        <v>45</v>
      </c>
      <c r="H34" s="233"/>
      <c r="I34" s="12">
        <v>5325</v>
      </c>
      <c r="J34" s="12">
        <v>1265</v>
      </c>
      <c r="K34" s="12">
        <v>0</v>
      </c>
      <c r="L34" s="12">
        <v>1405</v>
      </c>
      <c r="M34" s="12">
        <v>0</v>
      </c>
      <c r="N34" s="12">
        <v>2325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10320</v>
      </c>
    </row>
    <row r="35" spans="1:20" ht="14.25" customHeight="1" x14ac:dyDescent="0.3">
      <c r="A35" s="237"/>
      <c r="B35" s="241"/>
      <c r="C35" s="241"/>
      <c r="D35" s="234" t="s">
        <v>52</v>
      </c>
      <c r="E35" s="235"/>
      <c r="F35" s="235"/>
      <c r="G35" s="235"/>
      <c r="H35" s="235"/>
      <c r="I35" s="13">
        <v>252845</v>
      </c>
      <c r="J35" s="13">
        <v>150345</v>
      </c>
      <c r="K35" s="13">
        <v>0</v>
      </c>
      <c r="L35" s="13">
        <v>31195</v>
      </c>
      <c r="M35" s="13">
        <v>0</v>
      </c>
      <c r="N35" s="13">
        <v>76055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510440</v>
      </c>
    </row>
    <row r="36" spans="1:20" ht="14.25" customHeight="1" x14ac:dyDescent="0.3">
      <c r="A36" s="238"/>
      <c r="B36" s="244" t="s">
        <v>53</v>
      </c>
      <c r="C36" s="235"/>
      <c r="D36" s="235"/>
      <c r="E36" s="235"/>
      <c r="F36" s="235"/>
      <c r="G36" s="235"/>
      <c r="H36" s="235"/>
      <c r="I36" s="13">
        <v>1987454</v>
      </c>
      <c r="J36" s="13">
        <v>1189200</v>
      </c>
      <c r="K36" s="13">
        <v>0</v>
      </c>
      <c r="L36" s="13">
        <v>247040</v>
      </c>
      <c r="M36" s="13">
        <v>0</v>
      </c>
      <c r="N36" s="13">
        <v>580610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4004304</v>
      </c>
    </row>
    <row r="37" spans="1:20" ht="38.25" customHeight="1" x14ac:dyDescent="0.3">
      <c r="A37" s="236" t="s">
        <v>42</v>
      </c>
      <c r="B37" s="239" t="s">
        <v>78</v>
      </c>
      <c r="C37" s="242" t="s">
        <v>79</v>
      </c>
      <c r="D37" s="17" t="s">
        <v>42</v>
      </c>
      <c r="E37" s="15" t="s">
        <v>80</v>
      </c>
      <c r="F37" s="24" t="s">
        <v>81</v>
      </c>
      <c r="G37" s="232" t="s">
        <v>45</v>
      </c>
      <c r="H37" s="233"/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</row>
    <row r="38" spans="1:20" ht="25.5" customHeight="1" x14ac:dyDescent="0.3">
      <c r="A38" s="237"/>
      <c r="B38" s="240"/>
      <c r="C38" s="243"/>
      <c r="D38" s="17" t="s">
        <v>42</v>
      </c>
      <c r="E38" s="15" t="s">
        <v>82</v>
      </c>
      <c r="F38" s="24" t="s">
        <v>83</v>
      </c>
      <c r="G38" s="232" t="s">
        <v>45</v>
      </c>
      <c r="H38" s="233"/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</row>
    <row r="39" spans="1:20" ht="14.25" customHeight="1" x14ac:dyDescent="0.3">
      <c r="A39" s="237"/>
      <c r="B39" s="240"/>
      <c r="C39" s="243"/>
      <c r="D39" s="17" t="s">
        <v>42</v>
      </c>
      <c r="E39" s="15" t="s">
        <v>84</v>
      </c>
      <c r="F39" s="24" t="s">
        <v>85</v>
      </c>
      <c r="G39" s="232" t="s">
        <v>45</v>
      </c>
      <c r="H39" s="233"/>
      <c r="I39" s="12">
        <v>0</v>
      </c>
      <c r="J39" s="12">
        <v>2200</v>
      </c>
      <c r="K39" s="12">
        <v>0</v>
      </c>
      <c r="L39" s="12">
        <v>0</v>
      </c>
      <c r="M39" s="12">
        <v>0</v>
      </c>
      <c r="N39" s="12">
        <v>3500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5700</v>
      </c>
    </row>
    <row r="40" spans="1:20" ht="14.25" customHeight="1" x14ac:dyDescent="0.3">
      <c r="A40" s="237"/>
      <c r="B40" s="240"/>
      <c r="C40" s="243"/>
      <c r="D40" s="17" t="s">
        <v>42</v>
      </c>
      <c r="E40" s="15" t="s">
        <v>86</v>
      </c>
      <c r="F40" s="24" t="s">
        <v>87</v>
      </c>
      <c r="G40" s="232" t="s">
        <v>45</v>
      </c>
      <c r="H40" s="233"/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</row>
    <row r="41" spans="1:20" ht="15" x14ac:dyDescent="0.3">
      <c r="A41" s="237"/>
      <c r="B41" s="241"/>
      <c r="C41" s="241"/>
      <c r="D41" s="234" t="s">
        <v>52</v>
      </c>
      <c r="E41" s="235"/>
      <c r="F41" s="235"/>
      <c r="G41" s="235"/>
      <c r="H41" s="235"/>
      <c r="I41" s="13">
        <v>0</v>
      </c>
      <c r="J41" s="13">
        <v>2200</v>
      </c>
      <c r="K41" s="13">
        <v>0</v>
      </c>
      <c r="L41" s="13">
        <v>0</v>
      </c>
      <c r="M41" s="13">
        <v>0</v>
      </c>
      <c r="N41" s="13">
        <v>3500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5700</v>
      </c>
    </row>
    <row r="42" spans="1:20" ht="14.25" customHeight="1" x14ac:dyDescent="0.3">
      <c r="A42" s="238"/>
      <c r="B42" s="244" t="s">
        <v>53</v>
      </c>
      <c r="C42" s="235"/>
      <c r="D42" s="235"/>
      <c r="E42" s="235"/>
      <c r="F42" s="235"/>
      <c r="G42" s="235"/>
      <c r="H42" s="235"/>
      <c r="I42" s="13">
        <v>31400</v>
      </c>
      <c r="J42" s="13">
        <v>19400</v>
      </c>
      <c r="K42" s="13">
        <v>2000</v>
      </c>
      <c r="L42" s="13">
        <v>0</v>
      </c>
      <c r="M42" s="13">
        <v>0</v>
      </c>
      <c r="N42" s="13">
        <v>69170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121970</v>
      </c>
    </row>
    <row r="43" spans="1:20" ht="14.25" customHeight="1" x14ac:dyDescent="0.3">
      <c r="A43" s="236" t="s">
        <v>42</v>
      </c>
      <c r="B43" s="239" t="s">
        <v>88</v>
      </c>
      <c r="C43" s="242" t="s">
        <v>89</v>
      </c>
      <c r="D43" s="17" t="s">
        <v>42</v>
      </c>
      <c r="E43" s="15" t="s">
        <v>90</v>
      </c>
      <c r="F43" s="24" t="s">
        <v>91</v>
      </c>
      <c r="G43" s="232" t="s">
        <v>45</v>
      </c>
      <c r="H43" s="233"/>
      <c r="I43" s="12">
        <v>8000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8000</v>
      </c>
    </row>
    <row r="44" spans="1:20" ht="25.5" customHeight="1" x14ac:dyDescent="0.3">
      <c r="A44" s="237"/>
      <c r="B44" s="240"/>
      <c r="C44" s="243"/>
      <c r="D44" s="17" t="s">
        <v>42</v>
      </c>
      <c r="E44" s="15" t="s">
        <v>92</v>
      </c>
      <c r="F44" s="24" t="s">
        <v>93</v>
      </c>
      <c r="G44" s="232" t="s">
        <v>45</v>
      </c>
      <c r="H44" s="233"/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</row>
    <row r="45" spans="1:20" ht="38.25" customHeight="1" x14ac:dyDescent="0.3">
      <c r="A45" s="237"/>
      <c r="B45" s="240"/>
      <c r="C45" s="243"/>
      <c r="D45" s="17" t="s">
        <v>42</v>
      </c>
      <c r="E45" s="15" t="s">
        <v>94</v>
      </c>
      <c r="F45" s="24" t="s">
        <v>95</v>
      </c>
      <c r="G45" s="232" t="s">
        <v>45</v>
      </c>
      <c r="H45" s="233"/>
      <c r="I45" s="12">
        <v>686</v>
      </c>
      <c r="J45" s="12">
        <v>864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1550</v>
      </c>
    </row>
    <row r="46" spans="1:20" ht="14.25" customHeight="1" x14ac:dyDescent="0.3">
      <c r="A46" s="237"/>
      <c r="B46" s="240"/>
      <c r="C46" s="243"/>
      <c r="D46" s="17" t="s">
        <v>42</v>
      </c>
      <c r="E46" s="15" t="s">
        <v>96</v>
      </c>
      <c r="F46" s="24" t="s">
        <v>97</v>
      </c>
      <c r="G46" s="232" t="s">
        <v>45</v>
      </c>
      <c r="H46" s="233"/>
      <c r="I46" s="12">
        <v>11575</v>
      </c>
      <c r="J46" s="12">
        <v>1200</v>
      </c>
      <c r="K46" s="12">
        <v>0</v>
      </c>
      <c r="L46" s="12">
        <v>0</v>
      </c>
      <c r="M46" s="12">
        <v>0</v>
      </c>
      <c r="N46" s="12">
        <v>69889.399999999994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82664.399999999994</v>
      </c>
    </row>
    <row r="47" spans="1:20" ht="15" x14ac:dyDescent="0.3">
      <c r="A47" s="237"/>
      <c r="B47" s="241"/>
      <c r="C47" s="241"/>
      <c r="D47" s="234" t="s">
        <v>52</v>
      </c>
      <c r="E47" s="235"/>
      <c r="F47" s="235"/>
      <c r="G47" s="235"/>
      <c r="H47" s="235"/>
      <c r="I47" s="13">
        <v>20261</v>
      </c>
      <c r="J47" s="13">
        <v>2064</v>
      </c>
      <c r="K47" s="13">
        <v>0</v>
      </c>
      <c r="L47" s="13">
        <v>0</v>
      </c>
      <c r="M47" s="13">
        <v>0</v>
      </c>
      <c r="N47" s="13">
        <v>69889.399999999994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92214.399999999994</v>
      </c>
    </row>
    <row r="48" spans="1:20" ht="14.25" customHeight="1" x14ac:dyDescent="0.3">
      <c r="A48" s="238"/>
      <c r="B48" s="244" t="s">
        <v>53</v>
      </c>
      <c r="C48" s="235"/>
      <c r="D48" s="235"/>
      <c r="E48" s="235"/>
      <c r="F48" s="235"/>
      <c r="G48" s="235"/>
      <c r="H48" s="235"/>
      <c r="I48" s="13">
        <v>292440.03999999998</v>
      </c>
      <c r="J48" s="13">
        <v>126970</v>
      </c>
      <c r="K48" s="13">
        <v>0</v>
      </c>
      <c r="L48" s="13">
        <v>0</v>
      </c>
      <c r="M48" s="13">
        <v>230891</v>
      </c>
      <c r="N48" s="13">
        <v>437621.8</v>
      </c>
      <c r="O48" s="13">
        <v>0</v>
      </c>
      <c r="P48" s="13">
        <v>1134.7</v>
      </c>
      <c r="Q48" s="13">
        <v>0</v>
      </c>
      <c r="R48" s="13">
        <v>250170</v>
      </c>
      <c r="S48" s="13">
        <v>0</v>
      </c>
      <c r="T48" s="13">
        <v>1339227.54</v>
      </c>
    </row>
    <row r="49" spans="1:20" ht="14.25" customHeight="1" x14ac:dyDescent="0.3">
      <c r="A49" s="236" t="s">
        <v>42</v>
      </c>
      <c r="B49" s="239" t="s">
        <v>98</v>
      </c>
      <c r="C49" s="242" t="s">
        <v>99</v>
      </c>
      <c r="D49" s="17" t="s">
        <v>42</v>
      </c>
      <c r="E49" s="15" t="s">
        <v>100</v>
      </c>
      <c r="F49" s="24" t="s">
        <v>101</v>
      </c>
      <c r="G49" s="232" t="s">
        <v>45</v>
      </c>
      <c r="H49" s="233"/>
      <c r="I49" s="12">
        <v>42010</v>
      </c>
      <c r="J49" s="12">
        <v>13094</v>
      </c>
      <c r="K49" s="12">
        <v>0</v>
      </c>
      <c r="L49" s="12">
        <v>0</v>
      </c>
      <c r="M49" s="12">
        <v>0</v>
      </c>
      <c r="N49" s="12">
        <v>8750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63854</v>
      </c>
    </row>
    <row r="50" spans="1:20" ht="14.25" customHeight="1" x14ac:dyDescent="0.3">
      <c r="A50" s="237"/>
      <c r="B50" s="240"/>
      <c r="C50" s="243"/>
      <c r="D50" s="17" t="s">
        <v>42</v>
      </c>
      <c r="E50" s="15" t="s">
        <v>102</v>
      </c>
      <c r="F50" s="24" t="s">
        <v>103</v>
      </c>
      <c r="G50" s="232" t="s">
        <v>45</v>
      </c>
      <c r="H50" s="233"/>
      <c r="I50" s="12">
        <v>3080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3080</v>
      </c>
    </row>
    <row r="51" spans="1:20" ht="14.25" customHeight="1" x14ac:dyDescent="0.3">
      <c r="A51" s="237"/>
      <c r="B51" s="240"/>
      <c r="C51" s="243"/>
      <c r="D51" s="17" t="s">
        <v>42</v>
      </c>
      <c r="E51" s="15" t="s">
        <v>104</v>
      </c>
      <c r="F51" s="24" t="s">
        <v>105</v>
      </c>
      <c r="G51" s="232" t="s">
        <v>45</v>
      </c>
      <c r="H51" s="233"/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</row>
    <row r="52" spans="1:20" ht="14.25" customHeight="1" x14ac:dyDescent="0.3">
      <c r="A52" s="237"/>
      <c r="B52" s="240"/>
      <c r="C52" s="243"/>
      <c r="D52" s="17" t="s">
        <v>42</v>
      </c>
      <c r="E52" s="15" t="s">
        <v>106</v>
      </c>
      <c r="F52" s="24" t="s">
        <v>107</v>
      </c>
      <c r="G52" s="232" t="s">
        <v>45</v>
      </c>
      <c r="H52" s="233"/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100836.8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100836.8</v>
      </c>
    </row>
    <row r="53" spans="1:20" ht="14.25" customHeight="1" x14ac:dyDescent="0.3">
      <c r="A53" s="237"/>
      <c r="B53" s="240"/>
      <c r="C53" s="243"/>
      <c r="D53" s="17" t="s">
        <v>42</v>
      </c>
      <c r="E53" s="15" t="s">
        <v>108</v>
      </c>
      <c r="F53" s="24" t="s">
        <v>109</v>
      </c>
      <c r="G53" s="232" t="s">
        <v>45</v>
      </c>
      <c r="H53" s="233"/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</row>
    <row r="54" spans="1:20" ht="14.25" customHeight="1" x14ac:dyDescent="0.3">
      <c r="A54" s="237"/>
      <c r="B54" s="240"/>
      <c r="C54" s="243"/>
      <c r="D54" s="17" t="s">
        <v>42</v>
      </c>
      <c r="E54" s="15" t="s">
        <v>110</v>
      </c>
      <c r="F54" s="24" t="s">
        <v>111</v>
      </c>
      <c r="G54" s="232" t="s">
        <v>45</v>
      </c>
      <c r="H54" s="233"/>
      <c r="I54" s="12">
        <v>5810</v>
      </c>
      <c r="J54" s="12">
        <v>0</v>
      </c>
      <c r="K54" s="12">
        <v>0</v>
      </c>
      <c r="L54" s="12">
        <v>0</v>
      </c>
      <c r="M54" s="12">
        <v>0</v>
      </c>
      <c r="N54" s="12">
        <v>28100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33910</v>
      </c>
    </row>
    <row r="55" spans="1:20" ht="14.25" customHeight="1" x14ac:dyDescent="0.3">
      <c r="A55" s="237"/>
      <c r="B55" s="240"/>
      <c r="C55" s="243"/>
      <c r="D55" s="17" t="s">
        <v>42</v>
      </c>
      <c r="E55" s="15" t="s">
        <v>112</v>
      </c>
      <c r="F55" s="24" t="s">
        <v>113</v>
      </c>
      <c r="G55" s="232" t="s">
        <v>45</v>
      </c>
      <c r="H55" s="233"/>
      <c r="I55" s="12">
        <v>14650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14650</v>
      </c>
    </row>
    <row r="56" spans="1:20" ht="14.25" customHeight="1" x14ac:dyDescent="0.3">
      <c r="A56" s="237"/>
      <c r="B56" s="241"/>
      <c r="C56" s="241"/>
      <c r="D56" s="234" t="s">
        <v>52</v>
      </c>
      <c r="E56" s="235"/>
      <c r="F56" s="235"/>
      <c r="G56" s="235"/>
      <c r="H56" s="235"/>
      <c r="I56" s="13">
        <v>65550</v>
      </c>
      <c r="J56" s="13">
        <v>13094</v>
      </c>
      <c r="K56" s="13">
        <v>0</v>
      </c>
      <c r="L56" s="13">
        <v>0</v>
      </c>
      <c r="M56" s="13">
        <v>0</v>
      </c>
      <c r="N56" s="13">
        <v>137686.79999999999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216330.8</v>
      </c>
    </row>
    <row r="57" spans="1:20" ht="14.25" customHeight="1" x14ac:dyDescent="0.3">
      <c r="A57" s="238"/>
      <c r="B57" s="244" t="s">
        <v>53</v>
      </c>
      <c r="C57" s="235"/>
      <c r="D57" s="235"/>
      <c r="E57" s="235"/>
      <c r="F57" s="235"/>
      <c r="G57" s="235"/>
      <c r="H57" s="235"/>
      <c r="I57" s="13">
        <v>147297.35999999999</v>
      </c>
      <c r="J57" s="13">
        <v>40204</v>
      </c>
      <c r="K57" s="13">
        <v>0</v>
      </c>
      <c r="L57" s="13">
        <v>0</v>
      </c>
      <c r="M57" s="13">
        <v>382032.8</v>
      </c>
      <c r="N57" s="13">
        <v>840676.8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1410210.96</v>
      </c>
    </row>
    <row r="58" spans="1:20" ht="14.25" customHeight="1" x14ac:dyDescent="0.3">
      <c r="A58" s="236" t="s">
        <v>42</v>
      </c>
      <c r="B58" s="239" t="s">
        <v>114</v>
      </c>
      <c r="C58" s="242" t="s">
        <v>115</v>
      </c>
      <c r="D58" s="17" t="s">
        <v>42</v>
      </c>
      <c r="E58" s="14" t="s">
        <v>116</v>
      </c>
      <c r="F58" s="23" t="s">
        <v>117</v>
      </c>
      <c r="G58" s="232" t="s">
        <v>45</v>
      </c>
      <c r="H58" s="233"/>
      <c r="I58" s="12">
        <v>20571.25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20571.25</v>
      </c>
    </row>
    <row r="59" spans="1:20" ht="14.25" customHeight="1" x14ac:dyDescent="0.3">
      <c r="A59" s="237"/>
      <c r="B59" s="240"/>
      <c r="C59" s="243"/>
      <c r="D59" s="17" t="s">
        <v>42</v>
      </c>
      <c r="E59" s="14" t="s">
        <v>118</v>
      </c>
      <c r="F59" s="23" t="s">
        <v>119</v>
      </c>
      <c r="G59" s="232" t="s">
        <v>45</v>
      </c>
      <c r="H59" s="233"/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</row>
    <row r="60" spans="1:20" ht="14.25" customHeight="1" x14ac:dyDescent="0.3">
      <c r="A60" s="237"/>
      <c r="B60" s="240"/>
      <c r="C60" s="243"/>
      <c r="D60" s="17" t="s">
        <v>42</v>
      </c>
      <c r="E60" s="14" t="s">
        <v>120</v>
      </c>
      <c r="F60" s="23" t="s">
        <v>121</v>
      </c>
      <c r="G60" s="232" t="s">
        <v>45</v>
      </c>
      <c r="H60" s="233"/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</row>
    <row r="61" spans="1:20" ht="14.25" customHeight="1" x14ac:dyDescent="0.3">
      <c r="A61" s="237"/>
      <c r="B61" s="240"/>
      <c r="C61" s="243"/>
      <c r="D61" s="17" t="s">
        <v>42</v>
      </c>
      <c r="E61" s="14" t="s">
        <v>122</v>
      </c>
      <c r="F61" s="23" t="s">
        <v>123</v>
      </c>
      <c r="G61" s="232" t="s">
        <v>45</v>
      </c>
      <c r="H61" s="233"/>
      <c r="I61" s="12">
        <v>1168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1168</v>
      </c>
    </row>
    <row r="62" spans="1:20" ht="14.25" customHeight="1" x14ac:dyDescent="0.3">
      <c r="A62" s="237"/>
      <c r="B62" s="240"/>
      <c r="C62" s="243"/>
      <c r="D62" s="17" t="s">
        <v>42</v>
      </c>
      <c r="E62" s="14" t="s">
        <v>124</v>
      </c>
      <c r="F62" s="23" t="s">
        <v>125</v>
      </c>
      <c r="G62" s="232" t="s">
        <v>45</v>
      </c>
      <c r="H62" s="233"/>
      <c r="I62" s="12">
        <v>5210.8999999999996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5210.8999999999996</v>
      </c>
    </row>
    <row r="63" spans="1:20" ht="15" x14ac:dyDescent="0.3">
      <c r="A63" s="237"/>
      <c r="B63" s="241"/>
      <c r="C63" s="241"/>
      <c r="D63" s="234" t="s">
        <v>52</v>
      </c>
      <c r="E63" s="235"/>
      <c r="F63" s="235"/>
      <c r="G63" s="235"/>
      <c r="H63" s="235"/>
      <c r="I63" s="13">
        <v>26950.15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26950.15</v>
      </c>
    </row>
    <row r="64" spans="1:20" ht="15" x14ac:dyDescent="0.3">
      <c r="A64" s="238"/>
      <c r="B64" s="244" t="s">
        <v>53</v>
      </c>
      <c r="C64" s="235"/>
      <c r="D64" s="235"/>
      <c r="E64" s="235"/>
      <c r="F64" s="235"/>
      <c r="G64" s="235"/>
      <c r="H64" s="235"/>
      <c r="I64" s="13">
        <v>190586.54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190586.54</v>
      </c>
    </row>
    <row r="65" spans="1:20" ht="14.25" customHeight="1" x14ac:dyDescent="0.3">
      <c r="A65" s="236" t="s">
        <v>42</v>
      </c>
      <c r="B65" s="239" t="s">
        <v>126</v>
      </c>
      <c r="C65" s="242" t="s">
        <v>127</v>
      </c>
      <c r="D65" s="17" t="s">
        <v>42</v>
      </c>
      <c r="E65" s="14" t="s">
        <v>128</v>
      </c>
      <c r="F65" s="23" t="s">
        <v>129</v>
      </c>
      <c r="G65" s="232" t="s">
        <v>45</v>
      </c>
      <c r="H65" s="233"/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</row>
    <row r="66" spans="1:20" ht="15" x14ac:dyDescent="0.3">
      <c r="A66" s="237"/>
      <c r="B66" s="241"/>
      <c r="C66" s="241"/>
      <c r="D66" s="234" t="s">
        <v>52</v>
      </c>
      <c r="E66" s="235"/>
      <c r="F66" s="235"/>
      <c r="G66" s="235"/>
      <c r="H66" s="235"/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</row>
    <row r="67" spans="1:20" ht="15" x14ac:dyDescent="0.3">
      <c r="A67" s="238"/>
      <c r="B67" s="244" t="s">
        <v>53</v>
      </c>
      <c r="C67" s="235"/>
      <c r="D67" s="235"/>
      <c r="E67" s="235"/>
      <c r="F67" s="235"/>
      <c r="G67" s="235"/>
      <c r="H67" s="235"/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1177000</v>
      </c>
      <c r="P67" s="13">
        <v>0</v>
      </c>
      <c r="Q67" s="13">
        <v>0</v>
      </c>
      <c r="R67" s="13">
        <v>0</v>
      </c>
      <c r="S67" s="13">
        <v>0</v>
      </c>
      <c r="T67" s="13">
        <v>1177000</v>
      </c>
    </row>
    <row r="68" spans="1:20" ht="14.25" customHeight="1" x14ac:dyDescent="0.3">
      <c r="A68" s="236" t="s">
        <v>42</v>
      </c>
      <c r="B68" s="239" t="s">
        <v>130</v>
      </c>
      <c r="C68" s="242" t="s">
        <v>131</v>
      </c>
      <c r="D68" s="17" t="s">
        <v>42</v>
      </c>
      <c r="E68" s="14" t="s">
        <v>132</v>
      </c>
      <c r="F68" s="23" t="s">
        <v>133</v>
      </c>
      <c r="G68" s="232" t="s">
        <v>45</v>
      </c>
      <c r="H68" s="233"/>
      <c r="I68" s="12">
        <v>0</v>
      </c>
      <c r="J68" s="12">
        <v>0</v>
      </c>
      <c r="K68" s="12">
        <v>0</v>
      </c>
      <c r="L68" s="12">
        <v>0</v>
      </c>
      <c r="M68" s="12">
        <v>403000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403000</v>
      </c>
    </row>
    <row r="69" spans="1:20" ht="15" x14ac:dyDescent="0.3">
      <c r="A69" s="237"/>
      <c r="B69" s="241"/>
      <c r="C69" s="241"/>
      <c r="D69" s="234" t="s">
        <v>52</v>
      </c>
      <c r="E69" s="235"/>
      <c r="F69" s="235"/>
      <c r="G69" s="235"/>
      <c r="H69" s="235"/>
      <c r="I69" s="13">
        <v>0</v>
      </c>
      <c r="J69" s="13">
        <v>0</v>
      </c>
      <c r="K69" s="13">
        <v>0</v>
      </c>
      <c r="L69" s="13">
        <v>0</v>
      </c>
      <c r="M69" s="13">
        <v>403000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403000</v>
      </c>
    </row>
    <row r="70" spans="1:20" ht="15" x14ac:dyDescent="0.3">
      <c r="A70" s="238"/>
      <c r="B70" s="244" t="s">
        <v>53</v>
      </c>
      <c r="C70" s="235"/>
      <c r="D70" s="235"/>
      <c r="E70" s="235"/>
      <c r="F70" s="235"/>
      <c r="G70" s="235"/>
      <c r="H70" s="235"/>
      <c r="I70" s="13">
        <v>0</v>
      </c>
      <c r="J70" s="13">
        <v>0</v>
      </c>
      <c r="K70" s="13">
        <v>0</v>
      </c>
      <c r="L70" s="13">
        <v>0</v>
      </c>
      <c r="M70" s="13">
        <v>1209000</v>
      </c>
      <c r="N70" s="13">
        <v>0</v>
      </c>
      <c r="O70" s="13">
        <v>0</v>
      </c>
      <c r="P70" s="13">
        <v>0</v>
      </c>
      <c r="Q70" s="13">
        <v>1000</v>
      </c>
      <c r="R70" s="13">
        <v>3000</v>
      </c>
      <c r="S70" s="13">
        <v>0</v>
      </c>
      <c r="T70" s="13">
        <v>1213000</v>
      </c>
    </row>
    <row r="71" spans="1:20" ht="14.25" customHeight="1" x14ac:dyDescent="0.3">
      <c r="A71" s="16" t="s">
        <v>42</v>
      </c>
      <c r="B71" s="244" t="s">
        <v>134</v>
      </c>
      <c r="C71" s="235"/>
      <c r="D71" s="235"/>
      <c r="E71" s="235"/>
      <c r="F71" s="235"/>
      <c r="G71" s="235"/>
      <c r="H71" s="235"/>
      <c r="I71" s="13">
        <v>579866.15</v>
      </c>
      <c r="J71" s="13">
        <v>167703</v>
      </c>
      <c r="K71" s="13">
        <v>0</v>
      </c>
      <c r="L71" s="13">
        <v>31195</v>
      </c>
      <c r="M71" s="13">
        <v>403000</v>
      </c>
      <c r="N71" s="13">
        <v>287131.2</v>
      </c>
      <c r="O71" s="13">
        <v>0</v>
      </c>
      <c r="P71" s="13">
        <v>0</v>
      </c>
      <c r="Q71" s="13">
        <v>0</v>
      </c>
      <c r="R71" s="13">
        <v>0</v>
      </c>
      <c r="S71" s="13">
        <v>1079378</v>
      </c>
      <c r="T71" s="13">
        <v>2548273.35</v>
      </c>
    </row>
    <row r="72" spans="1:20" ht="14.25" customHeight="1" x14ac:dyDescent="0.3">
      <c r="A72" s="16" t="s">
        <v>42</v>
      </c>
      <c r="B72" s="244" t="s">
        <v>135</v>
      </c>
      <c r="C72" s="235"/>
      <c r="D72" s="235"/>
      <c r="E72" s="235"/>
      <c r="F72" s="235"/>
      <c r="G72" s="235"/>
      <c r="H72" s="235"/>
      <c r="I72" s="13">
        <v>4363257.9400000004</v>
      </c>
      <c r="J72" s="13">
        <v>1375774</v>
      </c>
      <c r="K72" s="13">
        <v>2000</v>
      </c>
      <c r="L72" s="13">
        <v>247040</v>
      </c>
      <c r="M72" s="13">
        <v>1821923.8</v>
      </c>
      <c r="N72" s="13">
        <v>1928078.6</v>
      </c>
      <c r="O72" s="13">
        <v>1177000</v>
      </c>
      <c r="P72" s="13">
        <v>1134.7</v>
      </c>
      <c r="Q72" s="13">
        <v>1000</v>
      </c>
      <c r="R72" s="13">
        <v>253170</v>
      </c>
      <c r="S72" s="13">
        <v>9314452</v>
      </c>
      <c r="T72" s="13">
        <v>20484831.039999999</v>
      </c>
    </row>
    <row r="73" spans="1:20" ht="0" hidden="1" customHeight="1" x14ac:dyDescent="0.3"/>
  </sheetData>
  <mergeCells count="115">
    <mergeCell ref="B72:H72"/>
    <mergeCell ref="G7:H9"/>
    <mergeCell ref="B71:H71"/>
    <mergeCell ref="D69:H69"/>
    <mergeCell ref="A68:A70"/>
    <mergeCell ref="B68:B69"/>
    <mergeCell ref="C68:C69"/>
    <mergeCell ref="G68:H68"/>
    <mergeCell ref="B70:H70"/>
    <mergeCell ref="B64:H64"/>
    <mergeCell ref="A65:A67"/>
    <mergeCell ref="B65:B66"/>
    <mergeCell ref="C65:C66"/>
    <mergeCell ref="G65:H65"/>
    <mergeCell ref="D66:H66"/>
    <mergeCell ref="B67:H67"/>
    <mergeCell ref="G62:H62"/>
    <mergeCell ref="D63:H63"/>
    <mergeCell ref="G61:H61"/>
    <mergeCell ref="A58:A64"/>
    <mergeCell ref="B58:B63"/>
    <mergeCell ref="C58:C63"/>
    <mergeCell ref="G58:H58"/>
    <mergeCell ref="G59:H59"/>
    <mergeCell ref="G60:H60"/>
    <mergeCell ref="D56:H56"/>
    <mergeCell ref="G54:H54"/>
    <mergeCell ref="G52:H52"/>
    <mergeCell ref="G50:H50"/>
    <mergeCell ref="A49:A57"/>
    <mergeCell ref="B49:B56"/>
    <mergeCell ref="C49:C56"/>
    <mergeCell ref="G49:H49"/>
    <mergeCell ref="G51:H51"/>
    <mergeCell ref="G53:H53"/>
    <mergeCell ref="G55:H55"/>
    <mergeCell ref="B57:H57"/>
    <mergeCell ref="B48:H48"/>
    <mergeCell ref="G46:H46"/>
    <mergeCell ref="G44:H44"/>
    <mergeCell ref="A43:A48"/>
    <mergeCell ref="B43:B47"/>
    <mergeCell ref="C43:C47"/>
    <mergeCell ref="G43:H43"/>
    <mergeCell ref="G45:H45"/>
    <mergeCell ref="D47:H47"/>
    <mergeCell ref="D41:H41"/>
    <mergeCell ref="B42:H42"/>
    <mergeCell ref="G40:H40"/>
    <mergeCell ref="B36:H36"/>
    <mergeCell ref="A37:A42"/>
    <mergeCell ref="B37:B41"/>
    <mergeCell ref="C37:C41"/>
    <mergeCell ref="G37:H37"/>
    <mergeCell ref="G38:H38"/>
    <mergeCell ref="G39:H39"/>
    <mergeCell ref="G34:H34"/>
    <mergeCell ref="D35:H35"/>
    <mergeCell ref="G33:H33"/>
    <mergeCell ref="B29:H29"/>
    <mergeCell ref="A30:A36"/>
    <mergeCell ref="B30:B35"/>
    <mergeCell ref="C30:C35"/>
    <mergeCell ref="G30:H30"/>
    <mergeCell ref="G31:H31"/>
    <mergeCell ref="G32:H32"/>
    <mergeCell ref="A14:A22"/>
    <mergeCell ref="B14:B21"/>
    <mergeCell ref="C14:C21"/>
    <mergeCell ref="G14:H14"/>
    <mergeCell ref="G15:H15"/>
    <mergeCell ref="G16:H16"/>
    <mergeCell ref="G27:H27"/>
    <mergeCell ref="D28:H28"/>
    <mergeCell ref="G26:H26"/>
    <mergeCell ref="B22:H22"/>
    <mergeCell ref="A23:A29"/>
    <mergeCell ref="B23:B28"/>
    <mergeCell ref="C23:C28"/>
    <mergeCell ref="G23:H23"/>
    <mergeCell ref="G24:H24"/>
    <mergeCell ref="G25:H25"/>
    <mergeCell ref="P9:P12"/>
    <mergeCell ref="Q9:Q12"/>
    <mergeCell ref="R9:R12"/>
    <mergeCell ref="S9:S12"/>
    <mergeCell ref="G20:H20"/>
    <mergeCell ref="D21:H21"/>
    <mergeCell ref="G18:H18"/>
    <mergeCell ref="G19:H19"/>
    <mergeCell ref="G17:H17"/>
    <mergeCell ref="A1:F1"/>
    <mergeCell ref="I6:J7"/>
    <mergeCell ref="K6:K7"/>
    <mergeCell ref="L6:M7"/>
    <mergeCell ref="I8:J8"/>
    <mergeCell ref="L8:M8"/>
    <mergeCell ref="I9:I12"/>
    <mergeCell ref="J9:J12"/>
    <mergeCell ref="K9:K12"/>
    <mergeCell ref="L9:L12"/>
    <mergeCell ref="M9:M12"/>
    <mergeCell ref="A11:C11"/>
    <mergeCell ref="A2:T2"/>
    <mergeCell ref="A3:T3"/>
    <mergeCell ref="A4:T4"/>
    <mergeCell ref="N6:O7"/>
    <mergeCell ref="P6:P7"/>
    <mergeCell ref="Q6:R7"/>
    <mergeCell ref="S6:S7"/>
    <mergeCell ref="T6:T13"/>
    <mergeCell ref="N8:O8"/>
    <mergeCell ref="Q8:R8"/>
    <mergeCell ref="N9:N12"/>
    <mergeCell ref="O9:O12"/>
  </mergeCells>
  <pageMargins left="0.15748031496062992" right="0.15748031496062992" top="0.15748031496062992" bottom="0.15748031496062992" header="0.19685039370078741" footer="0.27559055118110237"/>
  <pageSetup paperSize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3"/>
  <sheetViews>
    <sheetView showGridLines="0" zoomScale="145" zoomScaleNormal="145" workbookViewId="0">
      <pane ySplit="2" topLeftCell="A22" activePane="bottomLeft" state="frozen"/>
      <selection pane="bottomLeft" activeCell="G28" sqref="G28:H28"/>
    </sheetView>
  </sheetViews>
  <sheetFormatPr defaultRowHeight="12.75" x14ac:dyDescent="0.3"/>
  <cols>
    <col min="1" max="1" width="0.625" style="143" customWidth="1"/>
    <col min="2" max="2" width="9.25" style="143" customWidth="1"/>
    <col min="3" max="3" width="0.625" style="143" customWidth="1"/>
    <col min="4" max="4" width="5.125" style="154" customWidth="1"/>
    <col min="5" max="5" width="0.375" style="143" customWidth="1"/>
    <col min="6" max="6" width="17.75" style="143" customWidth="1"/>
    <col min="7" max="7" width="5.75" style="143" customWidth="1"/>
    <col min="8" max="8" width="5.5" style="154" customWidth="1"/>
    <col min="9" max="9" width="8" style="143" customWidth="1"/>
    <col min="10" max="10" width="7.875" style="143" customWidth="1"/>
    <col min="11" max="11" width="7.125" style="143" customWidth="1"/>
    <col min="12" max="12" width="6.625" style="143" customWidth="1"/>
    <col min="13" max="13" width="7.375" style="143" customWidth="1"/>
    <col min="14" max="15" width="7" style="143" customWidth="1"/>
    <col min="16" max="17" width="7.75" style="143" customWidth="1"/>
    <col min="18" max="18" width="7.5" style="143" customWidth="1"/>
    <col min="19" max="19" width="7.375" style="143" customWidth="1"/>
    <col min="20" max="20" width="7" style="143" customWidth="1"/>
    <col min="21" max="21" width="7.25" style="143" customWidth="1"/>
    <col min="22" max="22" width="6.25" style="143" customWidth="1"/>
    <col min="23" max="23" width="8" style="143" customWidth="1"/>
    <col min="24" max="24" width="8.375" style="143" customWidth="1"/>
    <col min="25" max="16384" width="9" style="143"/>
  </cols>
  <sheetData>
    <row r="1" spans="1:24" ht="12.95" customHeight="1" x14ac:dyDescent="0.3">
      <c r="A1" s="211"/>
      <c r="B1" s="212"/>
      <c r="C1" s="212"/>
      <c r="D1" s="212"/>
      <c r="E1" s="212"/>
      <c r="F1" s="212"/>
    </row>
    <row r="2" spans="1:24" ht="15.4" customHeight="1" x14ac:dyDescent="0.3">
      <c r="A2" s="252" t="s">
        <v>0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</row>
    <row r="3" spans="1:24" ht="15.4" customHeight="1" x14ac:dyDescent="0.3">
      <c r="A3" s="252" t="s">
        <v>243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</row>
    <row r="4" spans="1:24" ht="15.4" customHeight="1" x14ac:dyDescent="0.3">
      <c r="A4" s="252" t="s">
        <v>244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24" ht="9.75" customHeight="1" x14ac:dyDescent="0.3"/>
    <row r="6" spans="1:24" ht="54.75" customHeight="1" x14ac:dyDescent="0.3">
      <c r="A6" s="144"/>
      <c r="B6" s="145"/>
      <c r="C6" s="145"/>
      <c r="D6" s="157"/>
      <c r="E6" s="145"/>
      <c r="F6" s="253" t="s">
        <v>11</v>
      </c>
      <c r="G6" s="253"/>
      <c r="H6" s="254"/>
      <c r="I6" s="247" t="s">
        <v>3</v>
      </c>
      <c r="J6" s="248"/>
      <c r="K6" s="247" t="s">
        <v>4</v>
      </c>
      <c r="L6" s="247" t="s">
        <v>5</v>
      </c>
      <c r="M6" s="248"/>
      <c r="N6" s="247" t="s">
        <v>245</v>
      </c>
      <c r="O6" s="247" t="s">
        <v>246</v>
      </c>
      <c r="P6" s="247" t="s">
        <v>6</v>
      </c>
      <c r="Q6" s="262"/>
      <c r="R6" s="247" t="s">
        <v>7</v>
      </c>
      <c r="S6" s="247" t="s">
        <v>8</v>
      </c>
      <c r="T6" s="248"/>
      <c r="U6" s="262"/>
      <c r="V6" s="247" t="s">
        <v>247</v>
      </c>
      <c r="W6" s="247" t="s">
        <v>9</v>
      </c>
      <c r="X6" s="255" t="s">
        <v>10</v>
      </c>
    </row>
    <row r="7" spans="1:24" x14ac:dyDescent="0.3">
      <c r="A7" s="146"/>
      <c r="B7" s="147"/>
      <c r="C7" s="147"/>
      <c r="D7" s="158"/>
      <c r="E7" s="147"/>
      <c r="F7" s="147"/>
      <c r="G7" s="147"/>
      <c r="H7" s="155"/>
      <c r="I7" s="249"/>
      <c r="J7" s="250"/>
      <c r="K7" s="251"/>
      <c r="L7" s="249"/>
      <c r="M7" s="250"/>
      <c r="N7" s="251"/>
      <c r="O7" s="251"/>
      <c r="P7" s="249"/>
      <c r="Q7" s="263"/>
      <c r="R7" s="251"/>
      <c r="S7" s="249"/>
      <c r="T7" s="250"/>
      <c r="U7" s="263"/>
      <c r="V7" s="251"/>
      <c r="W7" s="251"/>
      <c r="X7" s="256"/>
    </row>
    <row r="8" spans="1:24" ht="15" x14ac:dyDescent="0.3">
      <c r="A8" s="146"/>
      <c r="B8" s="147"/>
      <c r="C8" s="147"/>
      <c r="D8" s="158"/>
      <c r="E8" s="147"/>
      <c r="F8" s="147"/>
      <c r="G8" s="147"/>
      <c r="H8" s="155"/>
      <c r="I8" s="258" t="s">
        <v>12</v>
      </c>
      <c r="J8" s="259"/>
      <c r="K8" s="148" t="s">
        <v>13</v>
      </c>
      <c r="L8" s="258" t="s">
        <v>14</v>
      </c>
      <c r="M8" s="259"/>
      <c r="N8" s="148" t="s">
        <v>228</v>
      </c>
      <c r="O8" s="148" t="s">
        <v>248</v>
      </c>
      <c r="P8" s="258" t="s">
        <v>15</v>
      </c>
      <c r="Q8" s="260"/>
      <c r="R8" s="148" t="s">
        <v>16</v>
      </c>
      <c r="S8" s="258" t="s">
        <v>17</v>
      </c>
      <c r="T8" s="259"/>
      <c r="U8" s="260"/>
      <c r="V8" s="148" t="s">
        <v>249</v>
      </c>
      <c r="W8" s="148" t="s">
        <v>18</v>
      </c>
      <c r="X8" s="256"/>
    </row>
    <row r="9" spans="1:24" ht="68.25" customHeight="1" x14ac:dyDescent="0.3">
      <c r="A9" s="146"/>
      <c r="B9" s="147"/>
      <c r="C9" s="147"/>
      <c r="D9" s="158"/>
      <c r="E9" s="147"/>
      <c r="F9" s="147"/>
      <c r="G9" s="147"/>
      <c r="H9" s="155"/>
      <c r="I9" s="261" t="s">
        <v>19</v>
      </c>
      <c r="J9" s="261" t="s">
        <v>20</v>
      </c>
      <c r="K9" s="261" t="s">
        <v>21</v>
      </c>
      <c r="L9" s="261" t="s">
        <v>22</v>
      </c>
      <c r="M9" s="261" t="s">
        <v>23</v>
      </c>
      <c r="N9" s="261" t="s">
        <v>250</v>
      </c>
      <c r="O9" s="261" t="s">
        <v>251</v>
      </c>
      <c r="P9" s="261" t="s">
        <v>24</v>
      </c>
      <c r="Q9" s="261" t="s">
        <v>25</v>
      </c>
      <c r="R9" s="261" t="s">
        <v>26</v>
      </c>
      <c r="S9" s="261" t="s">
        <v>27</v>
      </c>
      <c r="T9" s="261" t="s">
        <v>252</v>
      </c>
      <c r="U9" s="261" t="s">
        <v>28</v>
      </c>
      <c r="V9" s="261" t="s">
        <v>253</v>
      </c>
      <c r="W9" s="261" t="s">
        <v>29</v>
      </c>
      <c r="X9" s="256"/>
    </row>
    <row r="10" spans="1:24" ht="21.75" customHeight="1" x14ac:dyDescent="0.3">
      <c r="A10" s="264" t="s">
        <v>30</v>
      </c>
      <c r="B10" s="265"/>
      <c r="C10" s="265"/>
      <c r="D10" s="265"/>
      <c r="E10" s="147"/>
      <c r="F10" s="147"/>
      <c r="G10" s="147"/>
      <c r="H10" s="155"/>
      <c r="I10" s="251"/>
      <c r="J10" s="249"/>
      <c r="K10" s="251"/>
      <c r="L10" s="249"/>
      <c r="M10" s="249"/>
      <c r="N10" s="251"/>
      <c r="O10" s="251"/>
      <c r="P10" s="251"/>
      <c r="Q10" s="251"/>
      <c r="R10" s="251"/>
      <c r="S10" s="251"/>
      <c r="T10" s="251"/>
      <c r="U10" s="251"/>
      <c r="V10" s="251"/>
      <c r="W10" s="251"/>
      <c r="X10" s="256"/>
    </row>
    <row r="11" spans="1:24" x14ac:dyDescent="0.3">
      <c r="A11" s="266"/>
      <c r="B11" s="267"/>
      <c r="C11" s="267"/>
      <c r="D11" s="267"/>
      <c r="E11" s="149"/>
      <c r="F11" s="149"/>
      <c r="G11" s="149"/>
      <c r="H11" s="156"/>
      <c r="I11" s="150" t="s">
        <v>31</v>
      </c>
      <c r="J11" s="150" t="s">
        <v>32</v>
      </c>
      <c r="K11" s="150" t="s">
        <v>33</v>
      </c>
      <c r="L11" s="150" t="s">
        <v>34</v>
      </c>
      <c r="M11" s="150" t="s">
        <v>35</v>
      </c>
      <c r="N11" s="150" t="s">
        <v>230</v>
      </c>
      <c r="O11" s="150" t="s">
        <v>254</v>
      </c>
      <c r="P11" s="150" t="s">
        <v>36</v>
      </c>
      <c r="Q11" s="150" t="s">
        <v>37</v>
      </c>
      <c r="R11" s="150" t="s">
        <v>38</v>
      </c>
      <c r="S11" s="150" t="s">
        <v>39</v>
      </c>
      <c r="T11" s="150" t="s">
        <v>255</v>
      </c>
      <c r="U11" s="150" t="s">
        <v>40</v>
      </c>
      <c r="V11" s="150" t="s">
        <v>256</v>
      </c>
      <c r="W11" s="150" t="s">
        <v>41</v>
      </c>
      <c r="X11" s="257"/>
    </row>
    <row r="12" spans="1:24" ht="0" hidden="1" customHeight="1" x14ac:dyDescent="0.3"/>
    <row r="13" spans="1:24" ht="15" x14ac:dyDescent="0.3">
      <c r="A13" s="270" t="s">
        <v>42</v>
      </c>
      <c r="B13" s="273" t="s">
        <v>54</v>
      </c>
      <c r="C13" s="276" t="s">
        <v>55</v>
      </c>
      <c r="D13" s="277"/>
      <c r="E13" s="159" t="s">
        <v>42</v>
      </c>
      <c r="F13" s="160" t="s">
        <v>56</v>
      </c>
      <c r="G13" s="268" t="s">
        <v>57</v>
      </c>
      <c r="H13" s="269"/>
      <c r="I13" s="151">
        <v>171360</v>
      </c>
      <c r="J13" s="151">
        <v>0</v>
      </c>
      <c r="K13" s="151">
        <v>0</v>
      </c>
      <c r="L13" s="151">
        <v>0</v>
      </c>
      <c r="M13" s="151">
        <v>0</v>
      </c>
      <c r="N13" s="151">
        <v>0</v>
      </c>
      <c r="O13" s="151">
        <v>0</v>
      </c>
      <c r="P13" s="151">
        <v>0</v>
      </c>
      <c r="Q13" s="151">
        <v>0</v>
      </c>
      <c r="R13" s="151">
        <v>0</v>
      </c>
      <c r="S13" s="151">
        <v>0</v>
      </c>
      <c r="T13" s="151">
        <v>0</v>
      </c>
      <c r="U13" s="151">
        <v>0</v>
      </c>
      <c r="V13" s="151">
        <v>0</v>
      </c>
      <c r="W13" s="151">
        <v>0</v>
      </c>
      <c r="X13" s="151">
        <v>171360</v>
      </c>
    </row>
    <row r="14" spans="1:24" ht="15" customHeight="1" x14ac:dyDescent="0.3">
      <c r="A14" s="271"/>
      <c r="B14" s="274"/>
      <c r="C14" s="278"/>
      <c r="D14" s="279"/>
      <c r="E14" s="159" t="s">
        <v>42</v>
      </c>
      <c r="F14" s="160" t="s">
        <v>58</v>
      </c>
      <c r="G14" s="268" t="s">
        <v>59</v>
      </c>
      <c r="H14" s="269"/>
      <c r="I14" s="151">
        <v>14040</v>
      </c>
      <c r="J14" s="151">
        <v>0</v>
      </c>
      <c r="K14" s="151">
        <v>0</v>
      </c>
      <c r="L14" s="151">
        <v>0</v>
      </c>
      <c r="M14" s="151">
        <v>0</v>
      </c>
      <c r="N14" s="151">
        <v>0</v>
      </c>
      <c r="O14" s="151">
        <v>0</v>
      </c>
      <c r="P14" s="151">
        <v>0</v>
      </c>
      <c r="Q14" s="151">
        <v>0</v>
      </c>
      <c r="R14" s="151">
        <v>0</v>
      </c>
      <c r="S14" s="151">
        <v>0</v>
      </c>
      <c r="T14" s="151">
        <v>0</v>
      </c>
      <c r="U14" s="151">
        <v>0</v>
      </c>
      <c r="V14" s="151">
        <v>0</v>
      </c>
      <c r="W14" s="151">
        <v>0</v>
      </c>
      <c r="X14" s="151">
        <v>14040</v>
      </c>
    </row>
    <row r="15" spans="1:24" ht="29.25" customHeight="1" x14ac:dyDescent="0.3">
      <c r="A15" s="271"/>
      <c r="B15" s="274"/>
      <c r="C15" s="278"/>
      <c r="D15" s="279"/>
      <c r="E15" s="159" t="s">
        <v>42</v>
      </c>
      <c r="F15" s="160" t="s">
        <v>60</v>
      </c>
      <c r="G15" s="268" t="s">
        <v>61</v>
      </c>
      <c r="H15" s="269"/>
      <c r="I15" s="151">
        <v>14040</v>
      </c>
      <c r="J15" s="151">
        <v>0</v>
      </c>
      <c r="K15" s="151">
        <v>0</v>
      </c>
      <c r="L15" s="151">
        <v>0</v>
      </c>
      <c r="M15" s="151">
        <v>0</v>
      </c>
      <c r="N15" s="151">
        <v>0</v>
      </c>
      <c r="O15" s="151">
        <v>0</v>
      </c>
      <c r="P15" s="151">
        <v>0</v>
      </c>
      <c r="Q15" s="151">
        <v>0</v>
      </c>
      <c r="R15" s="151">
        <v>0</v>
      </c>
      <c r="S15" s="151">
        <v>0</v>
      </c>
      <c r="T15" s="151">
        <v>0</v>
      </c>
      <c r="U15" s="151">
        <v>0</v>
      </c>
      <c r="V15" s="151">
        <v>0</v>
      </c>
      <c r="W15" s="151">
        <v>0</v>
      </c>
      <c r="X15" s="151">
        <v>14040</v>
      </c>
    </row>
    <row r="16" spans="1:24" ht="42.75" customHeight="1" x14ac:dyDescent="0.3">
      <c r="A16" s="271"/>
      <c r="B16" s="274"/>
      <c r="C16" s="278"/>
      <c r="D16" s="279"/>
      <c r="E16" s="159" t="s">
        <v>42</v>
      </c>
      <c r="F16" s="160" t="s">
        <v>62</v>
      </c>
      <c r="G16" s="268" t="s">
        <v>63</v>
      </c>
      <c r="H16" s="269"/>
      <c r="I16" s="151">
        <v>28800</v>
      </c>
      <c r="J16" s="151">
        <v>0</v>
      </c>
      <c r="K16" s="151">
        <v>0</v>
      </c>
      <c r="L16" s="151">
        <v>0</v>
      </c>
      <c r="M16" s="151">
        <v>0</v>
      </c>
      <c r="N16" s="151">
        <v>0</v>
      </c>
      <c r="O16" s="151">
        <v>0</v>
      </c>
      <c r="P16" s="151">
        <v>0</v>
      </c>
      <c r="Q16" s="151">
        <v>0</v>
      </c>
      <c r="R16" s="151">
        <v>0</v>
      </c>
      <c r="S16" s="151">
        <v>0</v>
      </c>
      <c r="T16" s="151">
        <v>0</v>
      </c>
      <c r="U16" s="151">
        <v>0</v>
      </c>
      <c r="V16" s="151">
        <v>0</v>
      </c>
      <c r="W16" s="151">
        <v>0</v>
      </c>
      <c r="X16" s="151">
        <v>28800</v>
      </c>
    </row>
    <row r="17" spans="1:24" ht="30" customHeight="1" x14ac:dyDescent="0.3">
      <c r="A17" s="271"/>
      <c r="B17" s="274"/>
      <c r="C17" s="278"/>
      <c r="D17" s="279"/>
      <c r="E17" s="159" t="s">
        <v>42</v>
      </c>
      <c r="F17" s="160" t="s">
        <v>64</v>
      </c>
      <c r="G17" s="268" t="s">
        <v>65</v>
      </c>
      <c r="H17" s="269"/>
      <c r="I17" s="151">
        <v>715200</v>
      </c>
      <c r="J17" s="151">
        <v>0</v>
      </c>
      <c r="K17" s="151">
        <v>0</v>
      </c>
      <c r="L17" s="151">
        <v>0</v>
      </c>
      <c r="M17" s="151">
        <v>0</v>
      </c>
      <c r="N17" s="151">
        <v>0</v>
      </c>
      <c r="O17" s="151">
        <v>0</v>
      </c>
      <c r="P17" s="151">
        <v>0</v>
      </c>
      <c r="Q17" s="151">
        <v>0</v>
      </c>
      <c r="R17" s="151">
        <v>0</v>
      </c>
      <c r="S17" s="151">
        <v>0</v>
      </c>
      <c r="T17" s="151">
        <v>0</v>
      </c>
      <c r="U17" s="151">
        <v>0</v>
      </c>
      <c r="V17" s="151">
        <v>0</v>
      </c>
      <c r="W17" s="151">
        <v>0</v>
      </c>
      <c r="X17" s="151">
        <v>715200</v>
      </c>
    </row>
    <row r="18" spans="1:24" ht="15" x14ac:dyDescent="0.3">
      <c r="A18" s="272"/>
      <c r="B18" s="275"/>
      <c r="C18" s="280"/>
      <c r="D18" s="280"/>
      <c r="E18" s="244" t="s">
        <v>52</v>
      </c>
      <c r="F18" s="281"/>
      <c r="G18" s="281"/>
      <c r="H18" s="281"/>
      <c r="I18" s="152">
        <v>943440</v>
      </c>
      <c r="J18" s="152">
        <v>0</v>
      </c>
      <c r="K18" s="152">
        <v>0</v>
      </c>
      <c r="L18" s="152">
        <v>0</v>
      </c>
      <c r="M18" s="152">
        <v>0</v>
      </c>
      <c r="N18" s="152">
        <v>0</v>
      </c>
      <c r="O18" s="152">
        <v>0</v>
      </c>
      <c r="P18" s="152">
        <v>0</v>
      </c>
      <c r="Q18" s="152">
        <v>0</v>
      </c>
      <c r="R18" s="152">
        <v>0</v>
      </c>
      <c r="S18" s="152">
        <v>0</v>
      </c>
      <c r="T18" s="152">
        <v>0</v>
      </c>
      <c r="U18" s="152">
        <v>0</v>
      </c>
      <c r="V18" s="152">
        <v>0</v>
      </c>
      <c r="W18" s="152">
        <v>0</v>
      </c>
      <c r="X18" s="152">
        <v>943440</v>
      </c>
    </row>
    <row r="19" spans="1:24" ht="15" x14ac:dyDescent="0.3">
      <c r="A19" s="270" t="s">
        <v>42</v>
      </c>
      <c r="B19" s="273" t="s">
        <v>66</v>
      </c>
      <c r="C19" s="276" t="s">
        <v>67</v>
      </c>
      <c r="D19" s="277"/>
      <c r="E19" s="159" t="s">
        <v>42</v>
      </c>
      <c r="F19" s="160" t="s">
        <v>68</v>
      </c>
      <c r="G19" s="276" t="s">
        <v>69</v>
      </c>
      <c r="H19" s="282"/>
      <c r="I19" s="151">
        <v>816220</v>
      </c>
      <c r="J19" s="151">
        <v>529120</v>
      </c>
      <c r="K19" s="151">
        <v>0</v>
      </c>
      <c r="L19" s="151">
        <v>78480</v>
      </c>
      <c r="M19" s="151">
        <v>0</v>
      </c>
      <c r="N19" s="151">
        <v>0</v>
      </c>
      <c r="O19" s="151">
        <v>0</v>
      </c>
      <c r="P19" s="151">
        <v>397600</v>
      </c>
      <c r="Q19" s="151">
        <v>0</v>
      </c>
      <c r="R19" s="151">
        <v>0</v>
      </c>
      <c r="S19" s="151">
        <v>0</v>
      </c>
      <c r="T19" s="151">
        <v>0</v>
      </c>
      <c r="U19" s="151">
        <v>0</v>
      </c>
      <c r="V19" s="151">
        <v>0</v>
      </c>
      <c r="W19" s="151">
        <v>0</v>
      </c>
      <c r="X19" s="151">
        <v>1821420</v>
      </c>
    </row>
    <row r="20" spans="1:24" ht="15" x14ac:dyDescent="0.3">
      <c r="A20" s="271"/>
      <c r="B20" s="274"/>
      <c r="C20" s="278"/>
      <c r="D20" s="279"/>
      <c r="E20" s="159" t="s">
        <v>42</v>
      </c>
      <c r="F20" s="160" t="s">
        <v>70</v>
      </c>
      <c r="G20" s="276" t="s">
        <v>71</v>
      </c>
      <c r="H20" s="282"/>
      <c r="I20" s="151">
        <v>0</v>
      </c>
      <c r="J20" s="151">
        <v>0</v>
      </c>
      <c r="K20" s="151">
        <v>0</v>
      </c>
      <c r="L20" s="151">
        <v>0</v>
      </c>
      <c r="M20" s="151">
        <v>0</v>
      </c>
      <c r="N20" s="151">
        <v>0</v>
      </c>
      <c r="O20" s="151">
        <v>0</v>
      </c>
      <c r="P20" s="151">
        <v>23670</v>
      </c>
      <c r="Q20" s="151">
        <v>0</v>
      </c>
      <c r="R20" s="151">
        <v>0</v>
      </c>
      <c r="S20" s="151">
        <v>0</v>
      </c>
      <c r="T20" s="151">
        <v>0</v>
      </c>
      <c r="U20" s="151">
        <v>0</v>
      </c>
      <c r="V20" s="151">
        <v>0</v>
      </c>
      <c r="W20" s="151">
        <v>0</v>
      </c>
      <c r="X20" s="151">
        <v>23670</v>
      </c>
    </row>
    <row r="21" spans="1:24" ht="15" x14ac:dyDescent="0.3">
      <c r="A21" s="271"/>
      <c r="B21" s="274"/>
      <c r="C21" s="278"/>
      <c r="D21" s="279"/>
      <c r="E21" s="159" t="s">
        <v>42</v>
      </c>
      <c r="F21" s="160" t="s">
        <v>72</v>
      </c>
      <c r="G21" s="276" t="s">
        <v>73</v>
      </c>
      <c r="H21" s="282"/>
      <c r="I21" s="151">
        <v>70000</v>
      </c>
      <c r="J21" s="151">
        <v>14000</v>
      </c>
      <c r="K21" s="151">
        <v>0</v>
      </c>
      <c r="L21" s="151">
        <v>0</v>
      </c>
      <c r="M21" s="151">
        <v>0</v>
      </c>
      <c r="N21" s="151">
        <v>0</v>
      </c>
      <c r="O21" s="151">
        <v>0</v>
      </c>
      <c r="P21" s="151">
        <v>14000</v>
      </c>
      <c r="Q21" s="151">
        <v>0</v>
      </c>
      <c r="R21" s="151">
        <v>0</v>
      </c>
      <c r="S21" s="151">
        <v>0</v>
      </c>
      <c r="T21" s="151">
        <v>0</v>
      </c>
      <c r="U21" s="151">
        <v>0</v>
      </c>
      <c r="V21" s="151">
        <v>0</v>
      </c>
      <c r="W21" s="151">
        <v>0</v>
      </c>
      <c r="X21" s="151">
        <v>98000</v>
      </c>
    </row>
    <row r="22" spans="1:24" ht="15" x14ac:dyDescent="0.3">
      <c r="A22" s="271"/>
      <c r="B22" s="274"/>
      <c r="C22" s="278"/>
      <c r="D22" s="279"/>
      <c r="E22" s="159" t="s">
        <v>42</v>
      </c>
      <c r="F22" s="160" t="s">
        <v>74</v>
      </c>
      <c r="G22" s="276" t="s">
        <v>75</v>
      </c>
      <c r="H22" s="282"/>
      <c r="I22" s="151">
        <v>169401</v>
      </c>
      <c r="J22" s="151">
        <v>106960</v>
      </c>
      <c r="K22" s="151">
        <v>0</v>
      </c>
      <c r="L22" s="151">
        <v>42720</v>
      </c>
      <c r="M22" s="151">
        <v>0</v>
      </c>
      <c r="N22" s="151">
        <v>0</v>
      </c>
      <c r="O22" s="151">
        <v>0</v>
      </c>
      <c r="P22" s="151">
        <v>102300</v>
      </c>
      <c r="Q22" s="151">
        <v>0</v>
      </c>
      <c r="R22" s="151">
        <v>0</v>
      </c>
      <c r="S22" s="151">
        <v>0</v>
      </c>
      <c r="T22" s="151">
        <v>0</v>
      </c>
      <c r="U22" s="151">
        <v>0</v>
      </c>
      <c r="V22" s="151">
        <v>0</v>
      </c>
      <c r="W22" s="151">
        <v>0</v>
      </c>
      <c r="X22" s="151">
        <v>421381</v>
      </c>
    </row>
    <row r="23" spans="1:24" ht="15" x14ac:dyDescent="0.3">
      <c r="A23" s="271"/>
      <c r="B23" s="274"/>
      <c r="C23" s="278"/>
      <c r="D23" s="279"/>
      <c r="E23" s="159" t="s">
        <v>42</v>
      </c>
      <c r="F23" s="160" t="s">
        <v>76</v>
      </c>
      <c r="G23" s="276" t="s">
        <v>77</v>
      </c>
      <c r="H23" s="282"/>
      <c r="I23" s="151">
        <v>22805</v>
      </c>
      <c r="J23" s="151">
        <v>7280</v>
      </c>
      <c r="K23" s="151">
        <v>0</v>
      </c>
      <c r="L23" s="151">
        <v>12760</v>
      </c>
      <c r="M23" s="151">
        <v>0</v>
      </c>
      <c r="N23" s="151">
        <v>0</v>
      </c>
      <c r="O23" s="151">
        <v>0</v>
      </c>
      <c r="P23" s="151">
        <v>12340</v>
      </c>
      <c r="Q23" s="151">
        <v>0</v>
      </c>
      <c r="R23" s="151">
        <v>0</v>
      </c>
      <c r="S23" s="151">
        <v>0</v>
      </c>
      <c r="T23" s="151">
        <v>0</v>
      </c>
      <c r="U23" s="151">
        <v>0</v>
      </c>
      <c r="V23" s="151">
        <v>0</v>
      </c>
      <c r="W23" s="151">
        <v>0</v>
      </c>
      <c r="X23" s="151">
        <v>55185</v>
      </c>
    </row>
    <row r="24" spans="1:24" ht="15" x14ac:dyDescent="0.3">
      <c r="A24" s="272"/>
      <c r="B24" s="275"/>
      <c r="C24" s="280"/>
      <c r="D24" s="280"/>
      <c r="E24" s="244" t="s">
        <v>52</v>
      </c>
      <c r="F24" s="281"/>
      <c r="G24" s="281"/>
      <c r="H24" s="281"/>
      <c r="I24" s="152">
        <v>1078426</v>
      </c>
      <c r="J24" s="152">
        <v>657360</v>
      </c>
      <c r="K24" s="152">
        <v>0</v>
      </c>
      <c r="L24" s="152">
        <v>133960</v>
      </c>
      <c r="M24" s="152">
        <v>0</v>
      </c>
      <c r="N24" s="152">
        <v>0</v>
      </c>
      <c r="O24" s="152">
        <v>0</v>
      </c>
      <c r="P24" s="152">
        <v>549910</v>
      </c>
      <c r="Q24" s="152">
        <v>0</v>
      </c>
      <c r="R24" s="152">
        <v>0</v>
      </c>
      <c r="S24" s="152">
        <v>0</v>
      </c>
      <c r="T24" s="152">
        <v>0</v>
      </c>
      <c r="U24" s="152">
        <v>0</v>
      </c>
      <c r="V24" s="152">
        <v>0</v>
      </c>
      <c r="W24" s="152">
        <v>0</v>
      </c>
      <c r="X24" s="152">
        <v>2419656</v>
      </c>
    </row>
    <row r="25" spans="1:24" ht="46.5" customHeight="1" x14ac:dyDescent="0.3">
      <c r="A25" s="270" t="s">
        <v>42</v>
      </c>
      <c r="B25" s="273" t="s">
        <v>78</v>
      </c>
      <c r="C25" s="276" t="s">
        <v>79</v>
      </c>
      <c r="D25" s="277"/>
      <c r="E25" s="159" t="s">
        <v>42</v>
      </c>
      <c r="F25" s="160" t="s">
        <v>80</v>
      </c>
      <c r="G25" s="276" t="s">
        <v>81</v>
      </c>
      <c r="H25" s="282"/>
      <c r="I25" s="151">
        <v>130000</v>
      </c>
      <c r="J25" s="151">
        <v>90000</v>
      </c>
      <c r="K25" s="151">
        <v>28000</v>
      </c>
      <c r="L25" s="151">
        <v>0</v>
      </c>
      <c r="M25" s="151">
        <v>0</v>
      </c>
      <c r="N25" s="151">
        <v>0</v>
      </c>
      <c r="O25" s="151">
        <v>0</v>
      </c>
      <c r="P25" s="151">
        <v>113350</v>
      </c>
      <c r="Q25" s="151">
        <v>0</v>
      </c>
      <c r="R25" s="151">
        <v>0</v>
      </c>
      <c r="S25" s="151">
        <v>0</v>
      </c>
      <c r="T25" s="151">
        <v>0</v>
      </c>
      <c r="U25" s="151">
        <v>0</v>
      </c>
      <c r="V25" s="151">
        <v>0</v>
      </c>
      <c r="W25" s="151">
        <v>0</v>
      </c>
      <c r="X25" s="151">
        <v>361350</v>
      </c>
    </row>
    <row r="26" spans="1:24" ht="15" customHeight="1" x14ac:dyDescent="0.3">
      <c r="A26" s="271"/>
      <c r="B26" s="274"/>
      <c r="C26" s="283"/>
      <c r="D26" s="279"/>
      <c r="E26" s="159" t="s">
        <v>42</v>
      </c>
      <c r="F26" s="160" t="s">
        <v>82</v>
      </c>
      <c r="G26" s="276" t="s">
        <v>83</v>
      </c>
      <c r="H26" s="282"/>
      <c r="I26" s="151">
        <v>19000</v>
      </c>
      <c r="J26" s="151">
        <v>40000</v>
      </c>
      <c r="K26" s="151">
        <v>0</v>
      </c>
      <c r="L26" s="151">
        <v>0</v>
      </c>
      <c r="M26" s="151">
        <v>0</v>
      </c>
      <c r="N26" s="151">
        <v>0</v>
      </c>
      <c r="O26" s="151">
        <v>0</v>
      </c>
      <c r="P26" s="151">
        <v>20480</v>
      </c>
      <c r="Q26" s="151">
        <v>0</v>
      </c>
      <c r="R26" s="151">
        <v>0</v>
      </c>
      <c r="S26" s="151">
        <v>0</v>
      </c>
      <c r="T26" s="151">
        <v>0</v>
      </c>
      <c r="U26" s="151">
        <v>0</v>
      </c>
      <c r="V26" s="151">
        <v>0</v>
      </c>
      <c r="W26" s="151">
        <v>0</v>
      </c>
      <c r="X26" s="151">
        <v>79480</v>
      </c>
    </row>
    <row r="27" spans="1:24" ht="15" x14ac:dyDescent="0.3">
      <c r="A27" s="271"/>
      <c r="B27" s="274"/>
      <c r="C27" s="283"/>
      <c r="D27" s="279"/>
      <c r="E27" s="159" t="s">
        <v>42</v>
      </c>
      <c r="F27" s="160" t="s">
        <v>84</v>
      </c>
      <c r="G27" s="276" t="s">
        <v>85</v>
      </c>
      <c r="H27" s="282"/>
      <c r="I27" s="151">
        <v>3000</v>
      </c>
      <c r="J27" s="151">
        <v>24400</v>
      </c>
      <c r="K27" s="151">
        <v>0</v>
      </c>
      <c r="L27" s="151">
        <v>0</v>
      </c>
      <c r="M27" s="151">
        <v>0</v>
      </c>
      <c r="N27" s="151">
        <v>0</v>
      </c>
      <c r="O27" s="151">
        <v>0</v>
      </c>
      <c r="P27" s="151">
        <v>14000</v>
      </c>
      <c r="Q27" s="151">
        <v>0</v>
      </c>
      <c r="R27" s="151">
        <v>0</v>
      </c>
      <c r="S27" s="151">
        <v>0</v>
      </c>
      <c r="T27" s="151">
        <v>0</v>
      </c>
      <c r="U27" s="151">
        <v>0</v>
      </c>
      <c r="V27" s="151">
        <v>0</v>
      </c>
      <c r="W27" s="151">
        <v>0</v>
      </c>
      <c r="X27" s="151">
        <v>41400</v>
      </c>
    </row>
    <row r="28" spans="1:24" ht="15" x14ac:dyDescent="0.3">
      <c r="A28" s="271"/>
      <c r="B28" s="274"/>
      <c r="C28" s="283"/>
      <c r="D28" s="279"/>
      <c r="E28" s="159" t="s">
        <v>42</v>
      </c>
      <c r="F28" s="160" t="s">
        <v>86</v>
      </c>
      <c r="G28" s="276" t="s">
        <v>87</v>
      </c>
      <c r="H28" s="282"/>
      <c r="I28" s="151">
        <v>19600</v>
      </c>
      <c r="J28" s="151">
        <v>18200</v>
      </c>
      <c r="K28" s="151">
        <v>0</v>
      </c>
      <c r="L28" s="151">
        <v>0</v>
      </c>
      <c r="M28" s="151">
        <v>0</v>
      </c>
      <c r="N28" s="151">
        <v>0</v>
      </c>
      <c r="O28" s="151">
        <v>0</v>
      </c>
      <c r="P28" s="151">
        <v>0</v>
      </c>
      <c r="Q28" s="151">
        <v>0</v>
      </c>
      <c r="R28" s="151">
        <v>0</v>
      </c>
      <c r="S28" s="151">
        <v>0</v>
      </c>
      <c r="T28" s="151">
        <v>0</v>
      </c>
      <c r="U28" s="151">
        <v>0</v>
      </c>
      <c r="V28" s="151">
        <v>0</v>
      </c>
      <c r="W28" s="151">
        <v>0</v>
      </c>
      <c r="X28" s="151">
        <v>37800</v>
      </c>
    </row>
    <row r="29" spans="1:24" ht="15" x14ac:dyDescent="0.3">
      <c r="A29" s="272"/>
      <c r="B29" s="275"/>
      <c r="C29" s="280"/>
      <c r="D29" s="280"/>
      <c r="E29" s="244" t="s">
        <v>52</v>
      </c>
      <c r="F29" s="281"/>
      <c r="G29" s="281"/>
      <c r="H29" s="281"/>
      <c r="I29" s="152">
        <v>171600</v>
      </c>
      <c r="J29" s="152">
        <v>172600</v>
      </c>
      <c r="K29" s="152">
        <v>28000</v>
      </c>
      <c r="L29" s="152">
        <v>0</v>
      </c>
      <c r="M29" s="152">
        <v>0</v>
      </c>
      <c r="N29" s="152">
        <v>0</v>
      </c>
      <c r="O29" s="152">
        <v>0</v>
      </c>
      <c r="P29" s="152">
        <v>147830</v>
      </c>
      <c r="Q29" s="152">
        <v>0</v>
      </c>
      <c r="R29" s="152">
        <v>0</v>
      </c>
      <c r="S29" s="152">
        <v>0</v>
      </c>
      <c r="T29" s="152">
        <v>0</v>
      </c>
      <c r="U29" s="152">
        <v>0</v>
      </c>
      <c r="V29" s="152">
        <v>0</v>
      </c>
      <c r="W29" s="152">
        <v>0</v>
      </c>
      <c r="X29" s="152">
        <v>520030</v>
      </c>
    </row>
    <row r="30" spans="1:24" ht="15" x14ac:dyDescent="0.3">
      <c r="A30" s="270" t="s">
        <v>42</v>
      </c>
      <c r="B30" s="273" t="s">
        <v>88</v>
      </c>
      <c r="C30" s="276" t="s">
        <v>89</v>
      </c>
      <c r="D30" s="277"/>
      <c r="E30" s="159" t="s">
        <v>42</v>
      </c>
      <c r="F30" s="160" t="s">
        <v>90</v>
      </c>
      <c r="G30" s="276" t="s">
        <v>91</v>
      </c>
      <c r="H30" s="282"/>
      <c r="I30" s="151">
        <v>336332.96</v>
      </c>
      <c r="J30" s="151">
        <v>175644</v>
      </c>
      <c r="K30" s="151">
        <v>0</v>
      </c>
      <c r="L30" s="151">
        <v>0</v>
      </c>
      <c r="M30" s="151">
        <v>0</v>
      </c>
      <c r="N30" s="151">
        <v>0</v>
      </c>
      <c r="O30" s="151">
        <v>0</v>
      </c>
      <c r="P30" s="151">
        <v>453020</v>
      </c>
      <c r="Q30" s="151">
        <v>0</v>
      </c>
      <c r="R30" s="151">
        <v>0</v>
      </c>
      <c r="S30" s="151">
        <v>0</v>
      </c>
      <c r="T30" s="151">
        <v>0</v>
      </c>
      <c r="U30" s="151">
        <v>0</v>
      </c>
      <c r="V30" s="151">
        <v>0</v>
      </c>
      <c r="W30" s="151">
        <v>0</v>
      </c>
      <c r="X30" s="151">
        <v>964996.96</v>
      </c>
    </row>
    <row r="31" spans="1:24" ht="15" x14ac:dyDescent="0.3">
      <c r="A31" s="271"/>
      <c r="B31" s="274"/>
      <c r="C31" s="283"/>
      <c r="D31" s="279"/>
      <c r="E31" s="159" t="s">
        <v>42</v>
      </c>
      <c r="F31" s="160" t="s">
        <v>92</v>
      </c>
      <c r="G31" s="276" t="s">
        <v>93</v>
      </c>
      <c r="H31" s="282"/>
      <c r="I31" s="151">
        <v>27225</v>
      </c>
      <c r="J31" s="151">
        <v>0</v>
      </c>
      <c r="K31" s="151">
        <v>0</v>
      </c>
      <c r="L31" s="151">
        <v>0</v>
      </c>
      <c r="M31" s="151">
        <v>0</v>
      </c>
      <c r="N31" s="151">
        <v>0</v>
      </c>
      <c r="O31" s="151">
        <v>0</v>
      </c>
      <c r="P31" s="151">
        <v>0</v>
      </c>
      <c r="Q31" s="151">
        <v>0</v>
      </c>
      <c r="R31" s="151">
        <v>0</v>
      </c>
      <c r="S31" s="151">
        <v>0</v>
      </c>
      <c r="T31" s="151">
        <v>0</v>
      </c>
      <c r="U31" s="151">
        <v>0</v>
      </c>
      <c r="V31" s="151">
        <v>0</v>
      </c>
      <c r="W31" s="151">
        <v>0</v>
      </c>
      <c r="X31" s="151">
        <v>27225</v>
      </c>
    </row>
    <row r="32" spans="1:24" ht="47.25" customHeight="1" x14ac:dyDescent="0.3">
      <c r="A32" s="271"/>
      <c r="B32" s="274"/>
      <c r="C32" s="283"/>
      <c r="D32" s="279"/>
      <c r="E32" s="159" t="s">
        <v>42</v>
      </c>
      <c r="F32" s="160" t="s">
        <v>94</v>
      </c>
      <c r="G32" s="276" t="s">
        <v>95</v>
      </c>
      <c r="H32" s="282"/>
      <c r="I32" s="151">
        <v>304187</v>
      </c>
      <c r="J32" s="151">
        <v>191276</v>
      </c>
      <c r="K32" s="151">
        <v>10000</v>
      </c>
      <c r="L32" s="151">
        <v>0</v>
      </c>
      <c r="M32" s="151">
        <v>20209</v>
      </c>
      <c r="N32" s="151">
        <v>0</v>
      </c>
      <c r="O32" s="151">
        <v>15000</v>
      </c>
      <c r="P32" s="151">
        <v>41060</v>
      </c>
      <c r="Q32" s="151">
        <v>0</v>
      </c>
      <c r="R32" s="151">
        <v>258865.3</v>
      </c>
      <c r="S32" s="151">
        <v>0</v>
      </c>
      <c r="T32" s="151">
        <v>630000</v>
      </c>
      <c r="U32" s="151">
        <v>199830</v>
      </c>
      <c r="V32" s="151">
        <v>0</v>
      </c>
      <c r="W32" s="151">
        <v>0</v>
      </c>
      <c r="X32" s="151">
        <v>1670427.3</v>
      </c>
    </row>
    <row r="33" spans="1:24" ht="15" x14ac:dyDescent="0.3">
      <c r="A33" s="271"/>
      <c r="B33" s="274"/>
      <c r="C33" s="283"/>
      <c r="D33" s="279"/>
      <c r="E33" s="159" t="s">
        <v>42</v>
      </c>
      <c r="F33" s="160" t="s">
        <v>96</v>
      </c>
      <c r="G33" s="284" t="s">
        <v>97</v>
      </c>
      <c r="H33" s="281"/>
      <c r="I33" s="151">
        <v>184815</v>
      </c>
      <c r="J33" s="151">
        <v>91110</v>
      </c>
      <c r="K33" s="151">
        <v>0</v>
      </c>
      <c r="L33" s="151">
        <v>0</v>
      </c>
      <c r="M33" s="151">
        <v>0</v>
      </c>
      <c r="N33" s="151">
        <v>0</v>
      </c>
      <c r="O33" s="151">
        <v>0</v>
      </c>
      <c r="P33" s="151">
        <v>338398.2</v>
      </c>
      <c r="Q33" s="151">
        <v>0</v>
      </c>
      <c r="R33" s="151">
        <v>0</v>
      </c>
      <c r="S33" s="151">
        <v>0</v>
      </c>
      <c r="T33" s="151">
        <v>0</v>
      </c>
      <c r="U33" s="151">
        <v>0</v>
      </c>
      <c r="V33" s="151">
        <v>0</v>
      </c>
      <c r="W33" s="151">
        <v>0</v>
      </c>
      <c r="X33" s="151">
        <v>614323.19999999995</v>
      </c>
    </row>
    <row r="34" spans="1:24" ht="15" x14ac:dyDescent="0.3">
      <c r="A34" s="272"/>
      <c r="B34" s="275"/>
      <c r="C34" s="280"/>
      <c r="D34" s="280"/>
      <c r="E34" s="244" t="s">
        <v>52</v>
      </c>
      <c r="F34" s="281"/>
      <c r="G34" s="281"/>
      <c r="H34" s="281"/>
      <c r="I34" s="152">
        <v>852559.96</v>
      </c>
      <c r="J34" s="152">
        <v>458030</v>
      </c>
      <c r="K34" s="152">
        <v>10000</v>
      </c>
      <c r="L34" s="152">
        <v>0</v>
      </c>
      <c r="M34" s="152">
        <v>20209</v>
      </c>
      <c r="N34" s="152">
        <v>0</v>
      </c>
      <c r="O34" s="152">
        <v>15000</v>
      </c>
      <c r="P34" s="152">
        <v>832478.2</v>
      </c>
      <c r="Q34" s="152">
        <v>0</v>
      </c>
      <c r="R34" s="152">
        <v>258865.3</v>
      </c>
      <c r="S34" s="152">
        <v>0</v>
      </c>
      <c r="T34" s="152">
        <v>630000</v>
      </c>
      <c r="U34" s="152">
        <v>199830</v>
      </c>
      <c r="V34" s="152">
        <v>0</v>
      </c>
      <c r="W34" s="152">
        <v>0</v>
      </c>
      <c r="X34" s="152">
        <v>3276972.46</v>
      </c>
    </row>
    <row r="35" spans="1:24" ht="15" x14ac:dyDescent="0.3">
      <c r="A35" s="270" t="s">
        <v>42</v>
      </c>
      <c r="B35" s="273" t="s">
        <v>98</v>
      </c>
      <c r="C35" s="276" t="s">
        <v>99</v>
      </c>
      <c r="D35" s="277"/>
      <c r="E35" s="159" t="s">
        <v>42</v>
      </c>
      <c r="F35" s="160" t="s">
        <v>100</v>
      </c>
      <c r="G35" s="276" t="s">
        <v>101</v>
      </c>
      <c r="H35" s="282"/>
      <c r="I35" s="151">
        <v>57990</v>
      </c>
      <c r="J35" s="151">
        <v>66906</v>
      </c>
      <c r="K35" s="151">
        <v>0</v>
      </c>
      <c r="L35" s="151">
        <v>0</v>
      </c>
      <c r="M35" s="151">
        <v>0</v>
      </c>
      <c r="N35" s="151">
        <v>0</v>
      </c>
      <c r="O35" s="151">
        <v>0</v>
      </c>
      <c r="P35" s="151">
        <v>31250</v>
      </c>
      <c r="Q35" s="151">
        <v>0</v>
      </c>
      <c r="R35" s="151">
        <v>0</v>
      </c>
      <c r="S35" s="151">
        <v>0</v>
      </c>
      <c r="T35" s="151">
        <v>0</v>
      </c>
      <c r="U35" s="151">
        <v>0</v>
      </c>
      <c r="V35" s="151">
        <v>0</v>
      </c>
      <c r="W35" s="151">
        <v>0</v>
      </c>
      <c r="X35" s="151">
        <v>156146</v>
      </c>
    </row>
    <row r="36" spans="1:24" ht="15" x14ac:dyDescent="0.3">
      <c r="A36" s="271"/>
      <c r="B36" s="274"/>
      <c r="C36" s="283"/>
      <c r="D36" s="279"/>
      <c r="E36" s="159" t="s">
        <v>42</v>
      </c>
      <c r="F36" s="160" t="s">
        <v>257</v>
      </c>
      <c r="G36" s="276" t="s">
        <v>258</v>
      </c>
      <c r="H36" s="282"/>
      <c r="I36" s="151">
        <v>0</v>
      </c>
      <c r="J36" s="151">
        <v>0</v>
      </c>
      <c r="K36" s="151">
        <v>0</v>
      </c>
      <c r="L36" s="151">
        <v>0</v>
      </c>
      <c r="M36" s="151">
        <v>0</v>
      </c>
      <c r="N36" s="151">
        <v>0</v>
      </c>
      <c r="O36" s="151">
        <v>0</v>
      </c>
      <c r="P36" s="151">
        <v>40000</v>
      </c>
      <c r="Q36" s="151">
        <v>0</v>
      </c>
      <c r="R36" s="151">
        <v>0</v>
      </c>
      <c r="S36" s="151">
        <v>0</v>
      </c>
      <c r="T36" s="151">
        <v>0</v>
      </c>
      <c r="U36" s="151">
        <v>0</v>
      </c>
      <c r="V36" s="151">
        <v>0</v>
      </c>
      <c r="W36" s="151">
        <v>0</v>
      </c>
      <c r="X36" s="151">
        <v>40000</v>
      </c>
    </row>
    <row r="37" spans="1:24" ht="15" x14ac:dyDescent="0.3">
      <c r="A37" s="271"/>
      <c r="B37" s="274"/>
      <c r="C37" s="283"/>
      <c r="D37" s="279"/>
      <c r="E37" s="159" t="s">
        <v>42</v>
      </c>
      <c r="F37" s="160" t="s">
        <v>102</v>
      </c>
      <c r="G37" s="276" t="s">
        <v>103</v>
      </c>
      <c r="H37" s="282"/>
      <c r="I37" s="151">
        <v>16920</v>
      </c>
      <c r="J37" s="151">
        <v>0</v>
      </c>
      <c r="K37" s="151">
        <v>0</v>
      </c>
      <c r="L37" s="151">
        <v>0</v>
      </c>
      <c r="M37" s="151">
        <v>0</v>
      </c>
      <c r="N37" s="151">
        <v>0</v>
      </c>
      <c r="O37" s="151">
        <v>0</v>
      </c>
      <c r="P37" s="151">
        <v>0</v>
      </c>
      <c r="Q37" s="151">
        <v>0</v>
      </c>
      <c r="R37" s="151">
        <v>0</v>
      </c>
      <c r="S37" s="151">
        <v>0</v>
      </c>
      <c r="T37" s="151">
        <v>0</v>
      </c>
      <c r="U37" s="151">
        <v>0</v>
      </c>
      <c r="V37" s="151">
        <v>0</v>
      </c>
      <c r="W37" s="151">
        <v>0</v>
      </c>
      <c r="X37" s="151">
        <v>16920</v>
      </c>
    </row>
    <row r="38" spans="1:24" ht="15" x14ac:dyDescent="0.3">
      <c r="A38" s="271"/>
      <c r="B38" s="274"/>
      <c r="C38" s="283"/>
      <c r="D38" s="279"/>
      <c r="E38" s="159" t="s">
        <v>42</v>
      </c>
      <c r="F38" s="160" t="s">
        <v>104</v>
      </c>
      <c r="G38" s="276" t="s">
        <v>105</v>
      </c>
      <c r="H38" s="282"/>
      <c r="I38" s="151">
        <v>0</v>
      </c>
      <c r="J38" s="151">
        <v>0</v>
      </c>
      <c r="K38" s="151">
        <v>0</v>
      </c>
      <c r="L38" s="151">
        <v>0</v>
      </c>
      <c r="M38" s="151">
        <v>361248.2</v>
      </c>
      <c r="N38" s="151">
        <v>0</v>
      </c>
      <c r="O38" s="151">
        <v>0</v>
      </c>
      <c r="P38" s="151">
        <v>0</v>
      </c>
      <c r="Q38" s="151">
        <v>0</v>
      </c>
      <c r="R38" s="151">
        <v>0</v>
      </c>
      <c r="S38" s="151">
        <v>0</v>
      </c>
      <c r="T38" s="151">
        <v>0</v>
      </c>
      <c r="U38" s="151">
        <v>0</v>
      </c>
      <c r="V38" s="151">
        <v>0</v>
      </c>
      <c r="W38" s="151">
        <v>0</v>
      </c>
      <c r="X38" s="151">
        <v>361248.2</v>
      </c>
    </row>
    <row r="39" spans="1:24" ht="15" x14ac:dyDescent="0.3">
      <c r="A39" s="271"/>
      <c r="B39" s="274"/>
      <c r="C39" s="283"/>
      <c r="D39" s="279"/>
      <c r="E39" s="159" t="s">
        <v>42</v>
      </c>
      <c r="F39" s="160" t="s">
        <v>106</v>
      </c>
      <c r="G39" s="276" t="s">
        <v>107</v>
      </c>
      <c r="H39" s="282"/>
      <c r="I39" s="151">
        <v>35176</v>
      </c>
      <c r="J39" s="151">
        <v>0</v>
      </c>
      <c r="K39" s="151">
        <v>0</v>
      </c>
      <c r="L39" s="151">
        <v>0</v>
      </c>
      <c r="M39" s="151">
        <v>0</v>
      </c>
      <c r="N39" s="151">
        <v>0</v>
      </c>
      <c r="O39" s="151">
        <v>0</v>
      </c>
      <c r="P39" s="151">
        <v>62453.2</v>
      </c>
      <c r="Q39" s="151">
        <v>0</v>
      </c>
      <c r="R39" s="151">
        <v>0</v>
      </c>
      <c r="S39" s="151">
        <v>0</v>
      </c>
      <c r="T39" s="151">
        <v>0</v>
      </c>
      <c r="U39" s="151">
        <v>0</v>
      </c>
      <c r="V39" s="151">
        <v>0</v>
      </c>
      <c r="W39" s="151">
        <v>0</v>
      </c>
      <c r="X39" s="151">
        <v>97629.2</v>
      </c>
    </row>
    <row r="40" spans="1:24" ht="15" x14ac:dyDescent="0.3">
      <c r="A40" s="271"/>
      <c r="B40" s="274"/>
      <c r="C40" s="283"/>
      <c r="D40" s="279"/>
      <c r="E40" s="159" t="s">
        <v>42</v>
      </c>
      <c r="F40" s="160" t="s">
        <v>108</v>
      </c>
      <c r="G40" s="276" t="s">
        <v>109</v>
      </c>
      <c r="H40" s="282"/>
      <c r="I40" s="151">
        <v>50000</v>
      </c>
      <c r="J40" s="151">
        <v>0</v>
      </c>
      <c r="K40" s="151">
        <v>0</v>
      </c>
      <c r="L40" s="151">
        <v>0</v>
      </c>
      <c r="M40" s="151">
        <v>0</v>
      </c>
      <c r="N40" s="151">
        <v>0</v>
      </c>
      <c r="O40" s="151">
        <v>0</v>
      </c>
      <c r="P40" s="151">
        <v>218800</v>
      </c>
      <c r="Q40" s="151">
        <v>0</v>
      </c>
      <c r="R40" s="151">
        <v>0</v>
      </c>
      <c r="S40" s="151">
        <v>0</v>
      </c>
      <c r="T40" s="151">
        <v>0</v>
      </c>
      <c r="U40" s="151">
        <v>0</v>
      </c>
      <c r="V40" s="151">
        <v>0</v>
      </c>
      <c r="W40" s="151">
        <v>0</v>
      </c>
      <c r="X40" s="151">
        <v>268800</v>
      </c>
    </row>
    <row r="41" spans="1:24" ht="15" x14ac:dyDescent="0.3">
      <c r="A41" s="271"/>
      <c r="B41" s="274"/>
      <c r="C41" s="283"/>
      <c r="D41" s="279"/>
      <c r="E41" s="159" t="s">
        <v>42</v>
      </c>
      <c r="F41" s="160" t="s">
        <v>110</v>
      </c>
      <c r="G41" s="276" t="s">
        <v>111</v>
      </c>
      <c r="H41" s="282"/>
      <c r="I41" s="151">
        <v>200000</v>
      </c>
      <c r="J41" s="151">
        <v>0</v>
      </c>
      <c r="K41" s="151">
        <v>0</v>
      </c>
      <c r="L41" s="151">
        <v>0</v>
      </c>
      <c r="M41" s="151">
        <v>0</v>
      </c>
      <c r="N41" s="151">
        <v>0</v>
      </c>
      <c r="O41" s="151">
        <v>0</v>
      </c>
      <c r="P41" s="151">
        <v>85050</v>
      </c>
      <c r="Q41" s="151">
        <v>0</v>
      </c>
      <c r="R41" s="151">
        <v>0</v>
      </c>
      <c r="S41" s="151">
        <v>0</v>
      </c>
      <c r="T41" s="151">
        <v>0</v>
      </c>
      <c r="U41" s="151">
        <v>0</v>
      </c>
      <c r="V41" s="151">
        <v>0</v>
      </c>
      <c r="W41" s="151">
        <v>0</v>
      </c>
      <c r="X41" s="151">
        <v>285050</v>
      </c>
    </row>
    <row r="42" spans="1:24" ht="15" x14ac:dyDescent="0.3">
      <c r="A42" s="271"/>
      <c r="B42" s="274"/>
      <c r="C42" s="283"/>
      <c r="D42" s="279"/>
      <c r="E42" s="159" t="s">
        <v>42</v>
      </c>
      <c r="F42" s="160" t="s">
        <v>238</v>
      </c>
      <c r="G42" s="276" t="s">
        <v>239</v>
      </c>
      <c r="H42" s="282"/>
      <c r="I42" s="151">
        <v>0</v>
      </c>
      <c r="J42" s="151">
        <v>0</v>
      </c>
      <c r="K42" s="151">
        <v>0</v>
      </c>
      <c r="L42" s="151">
        <v>0</v>
      </c>
      <c r="M42" s="151">
        <v>0</v>
      </c>
      <c r="N42" s="151">
        <v>120000</v>
      </c>
      <c r="O42" s="151">
        <v>0</v>
      </c>
      <c r="P42" s="151">
        <v>0</v>
      </c>
      <c r="Q42" s="151">
        <v>0</v>
      </c>
      <c r="R42" s="151">
        <v>0</v>
      </c>
      <c r="S42" s="151">
        <v>0</v>
      </c>
      <c r="T42" s="151">
        <v>0</v>
      </c>
      <c r="U42" s="151">
        <v>0</v>
      </c>
      <c r="V42" s="151">
        <v>0</v>
      </c>
      <c r="W42" s="151">
        <v>0</v>
      </c>
      <c r="X42" s="151">
        <v>120000</v>
      </c>
    </row>
    <row r="43" spans="1:24" ht="15" x14ac:dyDescent="0.3">
      <c r="A43" s="271"/>
      <c r="B43" s="274"/>
      <c r="C43" s="283"/>
      <c r="D43" s="279"/>
      <c r="E43" s="159" t="s">
        <v>42</v>
      </c>
      <c r="F43" s="160" t="s">
        <v>259</v>
      </c>
      <c r="G43" s="276" t="s">
        <v>260</v>
      </c>
      <c r="H43" s="282"/>
      <c r="I43" s="151">
        <v>0</v>
      </c>
      <c r="J43" s="151">
        <v>0</v>
      </c>
      <c r="K43" s="151">
        <v>0</v>
      </c>
      <c r="L43" s="151">
        <v>0</v>
      </c>
      <c r="M43" s="151">
        <v>0</v>
      </c>
      <c r="N43" s="151">
        <v>0</v>
      </c>
      <c r="O43" s="151">
        <v>0</v>
      </c>
      <c r="P43" s="151">
        <v>0</v>
      </c>
      <c r="Q43" s="151">
        <v>0</v>
      </c>
      <c r="R43" s="151">
        <v>0</v>
      </c>
      <c r="S43" s="151">
        <v>0</v>
      </c>
      <c r="T43" s="151">
        <v>0</v>
      </c>
      <c r="U43" s="151">
        <v>0</v>
      </c>
      <c r="V43" s="151">
        <v>20000</v>
      </c>
      <c r="W43" s="151">
        <v>0</v>
      </c>
      <c r="X43" s="151">
        <v>20000</v>
      </c>
    </row>
    <row r="44" spans="1:24" ht="15" x14ac:dyDescent="0.3">
      <c r="A44" s="271"/>
      <c r="B44" s="274"/>
      <c r="C44" s="283"/>
      <c r="D44" s="279"/>
      <c r="E44" s="159" t="s">
        <v>42</v>
      </c>
      <c r="F44" s="160" t="s">
        <v>261</v>
      </c>
      <c r="G44" s="276" t="s">
        <v>262</v>
      </c>
      <c r="H44" s="282"/>
      <c r="I44" s="151">
        <v>3000</v>
      </c>
      <c r="J44" s="151">
        <v>0</v>
      </c>
      <c r="K44" s="151">
        <v>0</v>
      </c>
      <c r="L44" s="151">
        <v>0</v>
      </c>
      <c r="M44" s="151">
        <v>0</v>
      </c>
      <c r="N44" s="151">
        <v>0</v>
      </c>
      <c r="O44" s="151">
        <v>0</v>
      </c>
      <c r="P44" s="151">
        <v>0</v>
      </c>
      <c r="Q44" s="151">
        <v>0</v>
      </c>
      <c r="R44" s="151">
        <v>0</v>
      </c>
      <c r="S44" s="151">
        <v>0</v>
      </c>
      <c r="T44" s="151">
        <v>0</v>
      </c>
      <c r="U44" s="151">
        <v>0</v>
      </c>
      <c r="V44" s="151">
        <v>0</v>
      </c>
      <c r="W44" s="151">
        <v>0</v>
      </c>
      <c r="X44" s="151">
        <v>3000</v>
      </c>
    </row>
    <row r="45" spans="1:24" ht="15" x14ac:dyDescent="0.3">
      <c r="A45" s="271"/>
      <c r="B45" s="274"/>
      <c r="C45" s="283"/>
      <c r="D45" s="279"/>
      <c r="E45" s="159" t="s">
        <v>42</v>
      </c>
      <c r="F45" s="160" t="s">
        <v>112</v>
      </c>
      <c r="G45" s="276" t="s">
        <v>113</v>
      </c>
      <c r="H45" s="282"/>
      <c r="I45" s="151">
        <v>76480</v>
      </c>
      <c r="J45" s="151">
        <v>52890</v>
      </c>
      <c r="K45" s="151">
        <v>0</v>
      </c>
      <c r="L45" s="151">
        <v>0</v>
      </c>
      <c r="M45" s="151">
        <v>0</v>
      </c>
      <c r="N45" s="151">
        <v>0</v>
      </c>
      <c r="O45" s="151">
        <v>0</v>
      </c>
      <c r="P45" s="151">
        <v>22850</v>
      </c>
      <c r="Q45" s="151">
        <v>0</v>
      </c>
      <c r="R45" s="151">
        <v>0</v>
      </c>
      <c r="S45" s="151">
        <v>0</v>
      </c>
      <c r="T45" s="151">
        <v>0</v>
      </c>
      <c r="U45" s="151">
        <v>0</v>
      </c>
      <c r="V45" s="151">
        <v>0</v>
      </c>
      <c r="W45" s="151">
        <v>0</v>
      </c>
      <c r="X45" s="151">
        <v>152220</v>
      </c>
    </row>
    <row r="46" spans="1:24" ht="15" x14ac:dyDescent="0.3">
      <c r="A46" s="272"/>
      <c r="B46" s="275"/>
      <c r="C46" s="280"/>
      <c r="D46" s="280"/>
      <c r="E46" s="244" t="s">
        <v>52</v>
      </c>
      <c r="F46" s="281"/>
      <c r="G46" s="281"/>
      <c r="H46" s="281"/>
      <c r="I46" s="152">
        <v>439566</v>
      </c>
      <c r="J46" s="152">
        <v>119796</v>
      </c>
      <c r="K46" s="152">
        <v>0</v>
      </c>
      <c r="L46" s="152">
        <v>0</v>
      </c>
      <c r="M46" s="152">
        <v>361248.2</v>
      </c>
      <c r="N46" s="152">
        <v>120000</v>
      </c>
      <c r="O46" s="152">
        <v>0</v>
      </c>
      <c r="P46" s="152">
        <v>460403.20000000001</v>
      </c>
      <c r="Q46" s="152">
        <v>0</v>
      </c>
      <c r="R46" s="152">
        <v>0</v>
      </c>
      <c r="S46" s="152">
        <v>0</v>
      </c>
      <c r="T46" s="152">
        <v>0</v>
      </c>
      <c r="U46" s="152">
        <v>0</v>
      </c>
      <c r="V46" s="152">
        <v>20000</v>
      </c>
      <c r="W46" s="152">
        <v>0</v>
      </c>
      <c r="X46" s="152">
        <v>1521013.4</v>
      </c>
    </row>
    <row r="47" spans="1:24" ht="15" x14ac:dyDescent="0.3">
      <c r="A47" s="270" t="s">
        <v>42</v>
      </c>
      <c r="B47" s="273" t="s">
        <v>114</v>
      </c>
      <c r="C47" s="276" t="s">
        <v>115</v>
      </c>
      <c r="D47" s="277"/>
      <c r="E47" s="159" t="s">
        <v>42</v>
      </c>
      <c r="F47" s="160" t="s">
        <v>116</v>
      </c>
      <c r="G47" s="276" t="s">
        <v>117</v>
      </c>
      <c r="H47" s="282"/>
      <c r="I47" s="151">
        <v>95344.14</v>
      </c>
      <c r="J47" s="151">
        <v>0</v>
      </c>
      <c r="K47" s="151">
        <v>0</v>
      </c>
      <c r="L47" s="151">
        <v>0</v>
      </c>
      <c r="M47" s="151">
        <v>0</v>
      </c>
      <c r="N47" s="151">
        <v>0</v>
      </c>
      <c r="O47" s="151">
        <v>0</v>
      </c>
      <c r="P47" s="151">
        <v>0</v>
      </c>
      <c r="Q47" s="151">
        <v>0</v>
      </c>
      <c r="R47" s="151">
        <v>0</v>
      </c>
      <c r="S47" s="151">
        <v>0</v>
      </c>
      <c r="T47" s="151">
        <v>0</v>
      </c>
      <c r="U47" s="151">
        <v>0</v>
      </c>
      <c r="V47" s="151">
        <v>0</v>
      </c>
      <c r="W47" s="151">
        <v>0</v>
      </c>
      <c r="X47" s="151">
        <v>95344.14</v>
      </c>
    </row>
    <row r="48" spans="1:24" ht="15" x14ac:dyDescent="0.3">
      <c r="A48" s="271"/>
      <c r="B48" s="274"/>
      <c r="C48" s="278"/>
      <c r="D48" s="279"/>
      <c r="E48" s="159" t="s">
        <v>42</v>
      </c>
      <c r="F48" s="160" t="s">
        <v>118</v>
      </c>
      <c r="G48" s="276" t="s">
        <v>119</v>
      </c>
      <c r="H48" s="282"/>
      <c r="I48" s="151">
        <v>4600</v>
      </c>
      <c r="J48" s="151">
        <v>0</v>
      </c>
      <c r="K48" s="151">
        <v>0</v>
      </c>
      <c r="L48" s="151">
        <v>0</v>
      </c>
      <c r="M48" s="151">
        <v>0</v>
      </c>
      <c r="N48" s="151">
        <v>0</v>
      </c>
      <c r="O48" s="151">
        <v>0</v>
      </c>
      <c r="P48" s="151">
        <v>0</v>
      </c>
      <c r="Q48" s="151">
        <v>0</v>
      </c>
      <c r="R48" s="151">
        <v>0</v>
      </c>
      <c r="S48" s="151">
        <v>0</v>
      </c>
      <c r="T48" s="151">
        <v>0</v>
      </c>
      <c r="U48" s="151">
        <v>0</v>
      </c>
      <c r="V48" s="151">
        <v>0</v>
      </c>
      <c r="W48" s="151">
        <v>0</v>
      </c>
      <c r="X48" s="151">
        <v>4600</v>
      </c>
    </row>
    <row r="49" spans="1:24" ht="15" x14ac:dyDescent="0.3">
      <c r="A49" s="271"/>
      <c r="B49" s="274"/>
      <c r="C49" s="278"/>
      <c r="D49" s="279"/>
      <c r="E49" s="159" t="s">
        <v>42</v>
      </c>
      <c r="F49" s="160" t="s">
        <v>120</v>
      </c>
      <c r="G49" s="276" t="s">
        <v>121</v>
      </c>
      <c r="H49" s="282"/>
      <c r="I49" s="151">
        <v>2360.52</v>
      </c>
      <c r="J49" s="151">
        <v>0</v>
      </c>
      <c r="K49" s="151">
        <v>0</v>
      </c>
      <c r="L49" s="151">
        <v>0</v>
      </c>
      <c r="M49" s="151">
        <v>0</v>
      </c>
      <c r="N49" s="151">
        <v>0</v>
      </c>
      <c r="O49" s="151">
        <v>0</v>
      </c>
      <c r="P49" s="151">
        <v>0</v>
      </c>
      <c r="Q49" s="151">
        <v>0</v>
      </c>
      <c r="R49" s="151">
        <v>0</v>
      </c>
      <c r="S49" s="151">
        <v>0</v>
      </c>
      <c r="T49" s="151">
        <v>0</v>
      </c>
      <c r="U49" s="151">
        <v>0</v>
      </c>
      <c r="V49" s="151">
        <v>0</v>
      </c>
      <c r="W49" s="151">
        <v>0</v>
      </c>
      <c r="X49" s="151">
        <v>2360.52</v>
      </c>
    </row>
    <row r="50" spans="1:24" ht="15" x14ac:dyDescent="0.3">
      <c r="A50" s="271"/>
      <c r="B50" s="274"/>
      <c r="C50" s="278"/>
      <c r="D50" s="279"/>
      <c r="E50" s="159" t="s">
        <v>42</v>
      </c>
      <c r="F50" s="160" t="s">
        <v>122</v>
      </c>
      <c r="G50" s="276" t="s">
        <v>123</v>
      </c>
      <c r="H50" s="282"/>
      <c r="I50" s="151">
        <v>17196</v>
      </c>
      <c r="J50" s="151">
        <v>0</v>
      </c>
      <c r="K50" s="151">
        <v>0</v>
      </c>
      <c r="L50" s="151">
        <v>0</v>
      </c>
      <c r="M50" s="151">
        <v>0</v>
      </c>
      <c r="N50" s="151">
        <v>0</v>
      </c>
      <c r="O50" s="151">
        <v>0</v>
      </c>
      <c r="P50" s="151">
        <v>0</v>
      </c>
      <c r="Q50" s="151">
        <v>0</v>
      </c>
      <c r="R50" s="151">
        <v>0</v>
      </c>
      <c r="S50" s="151">
        <v>0</v>
      </c>
      <c r="T50" s="151">
        <v>0</v>
      </c>
      <c r="U50" s="151">
        <v>0</v>
      </c>
      <c r="V50" s="151">
        <v>0</v>
      </c>
      <c r="W50" s="151">
        <v>0</v>
      </c>
      <c r="X50" s="151">
        <v>17196</v>
      </c>
    </row>
    <row r="51" spans="1:24" ht="15" x14ac:dyDescent="0.3">
      <c r="A51" s="271"/>
      <c r="B51" s="274"/>
      <c r="C51" s="278"/>
      <c r="D51" s="279"/>
      <c r="E51" s="159" t="s">
        <v>42</v>
      </c>
      <c r="F51" s="160" t="s">
        <v>124</v>
      </c>
      <c r="G51" s="276" t="s">
        <v>125</v>
      </c>
      <c r="H51" s="282"/>
      <c r="I51" s="151">
        <v>28812.799999999999</v>
      </c>
      <c r="J51" s="151">
        <v>0</v>
      </c>
      <c r="K51" s="151">
        <v>0</v>
      </c>
      <c r="L51" s="151">
        <v>0</v>
      </c>
      <c r="M51" s="151">
        <v>0</v>
      </c>
      <c r="N51" s="151">
        <v>0</v>
      </c>
      <c r="O51" s="151">
        <v>0</v>
      </c>
      <c r="P51" s="151">
        <v>0</v>
      </c>
      <c r="Q51" s="151">
        <v>0</v>
      </c>
      <c r="R51" s="151">
        <v>0</v>
      </c>
      <c r="S51" s="151">
        <v>0</v>
      </c>
      <c r="T51" s="151">
        <v>0</v>
      </c>
      <c r="U51" s="151">
        <v>0</v>
      </c>
      <c r="V51" s="151">
        <v>0</v>
      </c>
      <c r="W51" s="151">
        <v>0</v>
      </c>
      <c r="X51" s="151">
        <v>28812.799999999999</v>
      </c>
    </row>
    <row r="52" spans="1:24" ht="15" x14ac:dyDescent="0.3">
      <c r="A52" s="272"/>
      <c r="B52" s="275"/>
      <c r="C52" s="280"/>
      <c r="D52" s="280"/>
      <c r="E52" s="244" t="s">
        <v>52</v>
      </c>
      <c r="F52" s="281"/>
      <c r="G52" s="281"/>
      <c r="H52" s="281"/>
      <c r="I52" s="152">
        <v>148313.46</v>
      </c>
      <c r="J52" s="152">
        <v>0</v>
      </c>
      <c r="K52" s="152">
        <v>0</v>
      </c>
      <c r="L52" s="152">
        <v>0</v>
      </c>
      <c r="M52" s="152">
        <v>0</v>
      </c>
      <c r="N52" s="152">
        <v>0</v>
      </c>
      <c r="O52" s="152">
        <v>0</v>
      </c>
      <c r="P52" s="152">
        <v>0</v>
      </c>
      <c r="Q52" s="152">
        <v>0</v>
      </c>
      <c r="R52" s="152">
        <v>0</v>
      </c>
      <c r="S52" s="152">
        <v>0</v>
      </c>
      <c r="T52" s="152">
        <v>0</v>
      </c>
      <c r="U52" s="152">
        <v>0</v>
      </c>
      <c r="V52" s="152">
        <v>0</v>
      </c>
      <c r="W52" s="152">
        <v>0</v>
      </c>
      <c r="X52" s="152">
        <v>148313.46</v>
      </c>
    </row>
    <row r="53" spans="1:24" ht="15" x14ac:dyDescent="0.3">
      <c r="A53" s="270" t="s">
        <v>42</v>
      </c>
      <c r="B53" s="273" t="s">
        <v>216</v>
      </c>
      <c r="C53" s="276" t="s">
        <v>263</v>
      </c>
      <c r="D53" s="277"/>
      <c r="E53" s="159" t="s">
        <v>42</v>
      </c>
      <c r="F53" s="160" t="s">
        <v>264</v>
      </c>
      <c r="G53" s="276" t="s">
        <v>265</v>
      </c>
      <c r="H53" s="282"/>
      <c r="I53" s="151">
        <v>38400</v>
      </c>
      <c r="J53" s="151">
        <v>21800</v>
      </c>
      <c r="K53" s="151">
        <v>0</v>
      </c>
      <c r="L53" s="151">
        <v>0</v>
      </c>
      <c r="M53" s="151">
        <v>0</v>
      </c>
      <c r="N53" s="151">
        <v>0</v>
      </c>
      <c r="O53" s="151">
        <v>0</v>
      </c>
      <c r="P53" s="151">
        <v>0</v>
      </c>
      <c r="Q53" s="151">
        <v>0</v>
      </c>
      <c r="R53" s="151">
        <v>0</v>
      </c>
      <c r="S53" s="151">
        <v>0</v>
      </c>
      <c r="T53" s="151">
        <v>0</v>
      </c>
      <c r="U53" s="151">
        <v>0</v>
      </c>
      <c r="V53" s="151">
        <v>0</v>
      </c>
      <c r="W53" s="151">
        <v>0</v>
      </c>
      <c r="X53" s="151">
        <v>60200</v>
      </c>
    </row>
    <row r="54" spans="1:24" ht="15" x14ac:dyDescent="0.3">
      <c r="A54" s="271"/>
      <c r="B54" s="274"/>
      <c r="C54" s="278"/>
      <c r="D54" s="279"/>
      <c r="E54" s="159" t="s">
        <v>42</v>
      </c>
      <c r="F54" s="160" t="s">
        <v>266</v>
      </c>
      <c r="G54" s="276" t="s">
        <v>267</v>
      </c>
      <c r="H54" s="282"/>
      <c r="I54" s="151">
        <v>0</v>
      </c>
      <c r="J54" s="151">
        <v>0</v>
      </c>
      <c r="K54" s="151">
        <v>0</v>
      </c>
      <c r="L54" s="151">
        <v>0</v>
      </c>
      <c r="M54" s="151">
        <v>0</v>
      </c>
      <c r="N54" s="151">
        <v>0</v>
      </c>
      <c r="O54" s="151">
        <v>0</v>
      </c>
      <c r="P54" s="151">
        <v>450000</v>
      </c>
      <c r="Q54" s="151">
        <v>0</v>
      </c>
      <c r="R54" s="151">
        <v>0</v>
      </c>
      <c r="S54" s="151">
        <v>0</v>
      </c>
      <c r="T54" s="151">
        <v>0</v>
      </c>
      <c r="U54" s="151">
        <v>0</v>
      </c>
      <c r="V54" s="151">
        <v>0</v>
      </c>
      <c r="W54" s="151">
        <v>0</v>
      </c>
      <c r="X54" s="151">
        <v>450000</v>
      </c>
    </row>
    <row r="55" spans="1:24" ht="15" x14ac:dyDescent="0.3">
      <c r="A55" s="272"/>
      <c r="B55" s="275"/>
      <c r="C55" s="280"/>
      <c r="D55" s="280"/>
      <c r="E55" s="244" t="s">
        <v>52</v>
      </c>
      <c r="F55" s="281"/>
      <c r="G55" s="281"/>
      <c r="H55" s="281"/>
      <c r="I55" s="152">
        <v>38400</v>
      </c>
      <c r="J55" s="152">
        <v>21800</v>
      </c>
      <c r="K55" s="152">
        <v>0</v>
      </c>
      <c r="L55" s="152">
        <v>0</v>
      </c>
      <c r="M55" s="152">
        <v>0</v>
      </c>
      <c r="N55" s="152">
        <v>0</v>
      </c>
      <c r="O55" s="152">
        <v>0</v>
      </c>
      <c r="P55" s="152">
        <v>450000</v>
      </c>
      <c r="Q55" s="152">
        <v>0</v>
      </c>
      <c r="R55" s="152">
        <v>0</v>
      </c>
      <c r="S55" s="152">
        <v>0</v>
      </c>
      <c r="T55" s="152">
        <v>0</v>
      </c>
      <c r="U55" s="152">
        <v>0</v>
      </c>
      <c r="V55" s="152">
        <v>0</v>
      </c>
      <c r="W55" s="152">
        <v>0</v>
      </c>
      <c r="X55" s="152">
        <v>510200</v>
      </c>
    </row>
    <row r="56" spans="1:24" ht="15" x14ac:dyDescent="0.3">
      <c r="A56" s="270" t="s">
        <v>42</v>
      </c>
      <c r="B56" s="273" t="s">
        <v>268</v>
      </c>
      <c r="C56" s="276" t="s">
        <v>269</v>
      </c>
      <c r="D56" s="277"/>
      <c r="E56" s="159" t="s">
        <v>42</v>
      </c>
      <c r="F56" s="160" t="s">
        <v>268</v>
      </c>
      <c r="G56" s="276" t="s">
        <v>270</v>
      </c>
      <c r="H56" s="282"/>
      <c r="I56" s="151">
        <v>25000</v>
      </c>
      <c r="J56" s="151">
        <v>0</v>
      </c>
      <c r="K56" s="151">
        <v>0</v>
      </c>
      <c r="L56" s="151">
        <v>0</v>
      </c>
      <c r="M56" s="151">
        <v>0</v>
      </c>
      <c r="N56" s="151">
        <v>0</v>
      </c>
      <c r="O56" s="151">
        <v>0</v>
      </c>
      <c r="P56" s="151">
        <v>0</v>
      </c>
      <c r="Q56" s="151">
        <v>0</v>
      </c>
      <c r="R56" s="151">
        <v>0</v>
      </c>
      <c r="S56" s="151">
        <v>0</v>
      </c>
      <c r="T56" s="151">
        <v>0</v>
      </c>
      <c r="U56" s="151">
        <v>0</v>
      </c>
      <c r="V56" s="151">
        <v>0</v>
      </c>
      <c r="W56" s="151">
        <v>0</v>
      </c>
      <c r="X56" s="151">
        <v>25000</v>
      </c>
    </row>
    <row r="57" spans="1:24" ht="15" x14ac:dyDescent="0.3">
      <c r="A57" s="272"/>
      <c r="B57" s="275"/>
      <c r="C57" s="280"/>
      <c r="D57" s="280"/>
      <c r="E57" s="244" t="s">
        <v>52</v>
      </c>
      <c r="F57" s="281"/>
      <c r="G57" s="281"/>
      <c r="H57" s="281"/>
      <c r="I57" s="152">
        <v>25000</v>
      </c>
      <c r="J57" s="152">
        <v>0</v>
      </c>
      <c r="K57" s="152">
        <v>0</v>
      </c>
      <c r="L57" s="152">
        <v>0</v>
      </c>
      <c r="M57" s="152">
        <v>0</v>
      </c>
      <c r="N57" s="152">
        <v>0</v>
      </c>
      <c r="O57" s="152">
        <v>0</v>
      </c>
      <c r="P57" s="152">
        <v>0</v>
      </c>
      <c r="Q57" s="152">
        <v>0</v>
      </c>
      <c r="R57" s="152">
        <v>0</v>
      </c>
      <c r="S57" s="152">
        <v>0</v>
      </c>
      <c r="T57" s="152">
        <v>0</v>
      </c>
      <c r="U57" s="152">
        <v>0</v>
      </c>
      <c r="V57" s="152">
        <v>0</v>
      </c>
      <c r="W57" s="152">
        <v>0</v>
      </c>
      <c r="X57" s="152">
        <v>25000</v>
      </c>
    </row>
    <row r="58" spans="1:24" ht="15" customHeight="1" x14ac:dyDescent="0.3">
      <c r="A58" s="270" t="s">
        <v>42</v>
      </c>
      <c r="B58" s="273" t="s">
        <v>130</v>
      </c>
      <c r="C58" s="276" t="s">
        <v>131</v>
      </c>
      <c r="D58" s="277"/>
      <c r="E58" s="159" t="s">
        <v>42</v>
      </c>
      <c r="F58" s="160" t="s">
        <v>271</v>
      </c>
      <c r="G58" s="276" t="s">
        <v>272</v>
      </c>
      <c r="H58" s="282"/>
      <c r="I58" s="151">
        <v>35000</v>
      </c>
      <c r="J58" s="151">
        <v>0</v>
      </c>
      <c r="K58" s="151">
        <v>0</v>
      </c>
      <c r="L58" s="151">
        <v>0</v>
      </c>
      <c r="M58" s="151">
        <v>0</v>
      </c>
      <c r="N58" s="151">
        <v>0</v>
      </c>
      <c r="O58" s="151">
        <v>0</v>
      </c>
      <c r="P58" s="151">
        <v>0</v>
      </c>
      <c r="Q58" s="151">
        <v>0</v>
      </c>
      <c r="R58" s="151">
        <v>0</v>
      </c>
      <c r="S58" s="151">
        <v>0</v>
      </c>
      <c r="T58" s="151">
        <v>0</v>
      </c>
      <c r="U58" s="151">
        <v>0</v>
      </c>
      <c r="V58" s="151">
        <v>0</v>
      </c>
      <c r="W58" s="151">
        <v>0</v>
      </c>
      <c r="X58" s="151">
        <v>35000</v>
      </c>
    </row>
    <row r="59" spans="1:24" ht="15" x14ac:dyDescent="0.3">
      <c r="A59" s="271"/>
      <c r="B59" s="274"/>
      <c r="C59" s="278"/>
      <c r="D59" s="279"/>
      <c r="E59" s="159" t="s">
        <v>42</v>
      </c>
      <c r="F59" s="160" t="s">
        <v>132</v>
      </c>
      <c r="G59" s="284" t="s">
        <v>133</v>
      </c>
      <c r="H59" s="281"/>
      <c r="I59" s="151">
        <v>0</v>
      </c>
      <c r="J59" s="151">
        <v>0</v>
      </c>
      <c r="K59" s="151">
        <v>0</v>
      </c>
      <c r="L59" s="151">
        <v>0</v>
      </c>
      <c r="M59" s="151">
        <v>387000</v>
      </c>
      <c r="N59" s="151">
        <v>0</v>
      </c>
      <c r="O59" s="151">
        <v>0</v>
      </c>
      <c r="P59" s="151">
        <v>0</v>
      </c>
      <c r="Q59" s="151">
        <v>0</v>
      </c>
      <c r="R59" s="151">
        <v>0</v>
      </c>
      <c r="S59" s="151">
        <v>20000</v>
      </c>
      <c r="T59" s="151">
        <v>20000</v>
      </c>
      <c r="U59" s="151">
        <v>60000</v>
      </c>
      <c r="V59" s="151">
        <v>0</v>
      </c>
      <c r="W59" s="151">
        <v>0</v>
      </c>
      <c r="X59" s="151">
        <v>487000</v>
      </c>
    </row>
    <row r="60" spans="1:24" ht="15" x14ac:dyDescent="0.3">
      <c r="A60" s="272"/>
      <c r="B60" s="275"/>
      <c r="C60" s="280"/>
      <c r="D60" s="280"/>
      <c r="E60" s="244" t="s">
        <v>52</v>
      </c>
      <c r="F60" s="281"/>
      <c r="G60" s="281"/>
      <c r="H60" s="281"/>
      <c r="I60" s="152">
        <v>35000</v>
      </c>
      <c r="J60" s="152">
        <v>0</v>
      </c>
      <c r="K60" s="152">
        <v>0</v>
      </c>
      <c r="L60" s="152">
        <v>0</v>
      </c>
      <c r="M60" s="152">
        <v>387000</v>
      </c>
      <c r="N60" s="152">
        <v>0</v>
      </c>
      <c r="O60" s="152">
        <v>0</v>
      </c>
      <c r="P60" s="152">
        <v>0</v>
      </c>
      <c r="Q60" s="152">
        <v>0</v>
      </c>
      <c r="R60" s="152">
        <v>0</v>
      </c>
      <c r="S60" s="152">
        <v>20000</v>
      </c>
      <c r="T60" s="152">
        <v>20000</v>
      </c>
      <c r="U60" s="152">
        <v>60000</v>
      </c>
      <c r="V60" s="152">
        <v>0</v>
      </c>
      <c r="W60" s="152">
        <v>0</v>
      </c>
      <c r="X60" s="152">
        <v>522000</v>
      </c>
    </row>
    <row r="61" spans="1:24" ht="15" x14ac:dyDescent="0.3">
      <c r="A61" s="270" t="s">
        <v>42</v>
      </c>
      <c r="B61" s="273" t="s">
        <v>126</v>
      </c>
      <c r="C61" s="276" t="s">
        <v>127</v>
      </c>
      <c r="D61" s="277"/>
      <c r="E61" s="159" t="s">
        <v>42</v>
      </c>
      <c r="F61" s="160" t="s">
        <v>273</v>
      </c>
      <c r="G61" s="276" t="s">
        <v>274</v>
      </c>
      <c r="H61" s="282"/>
      <c r="I61" s="151">
        <v>0</v>
      </c>
      <c r="J61" s="151">
        <v>0</v>
      </c>
      <c r="K61" s="151">
        <v>0</v>
      </c>
      <c r="L61" s="151">
        <v>0</v>
      </c>
      <c r="M61" s="151">
        <v>0</v>
      </c>
      <c r="N61" s="151">
        <v>0</v>
      </c>
      <c r="O61" s="151">
        <v>0</v>
      </c>
      <c r="P61" s="151">
        <v>0</v>
      </c>
      <c r="Q61" s="151">
        <v>734000</v>
      </c>
      <c r="R61" s="151">
        <v>0</v>
      </c>
      <c r="S61" s="151">
        <v>0</v>
      </c>
      <c r="T61" s="151">
        <v>0</v>
      </c>
      <c r="U61" s="151">
        <v>0</v>
      </c>
      <c r="V61" s="151">
        <v>0</v>
      </c>
      <c r="W61" s="151">
        <v>0</v>
      </c>
      <c r="X61" s="151">
        <v>734000</v>
      </c>
    </row>
    <row r="62" spans="1:24" ht="15" x14ac:dyDescent="0.3">
      <c r="A62" s="271"/>
      <c r="B62" s="274"/>
      <c r="C62" s="278"/>
      <c r="D62" s="279"/>
      <c r="E62" s="159" t="s">
        <v>42</v>
      </c>
      <c r="F62" s="160" t="s">
        <v>128</v>
      </c>
      <c r="G62" s="276" t="s">
        <v>129</v>
      </c>
      <c r="H62" s="282"/>
      <c r="I62" s="151">
        <v>0</v>
      </c>
      <c r="J62" s="151">
        <v>0</v>
      </c>
      <c r="K62" s="151">
        <v>0</v>
      </c>
      <c r="L62" s="151">
        <v>0</v>
      </c>
      <c r="M62" s="151">
        <v>0</v>
      </c>
      <c r="N62" s="151">
        <v>0</v>
      </c>
      <c r="O62" s="151">
        <v>0</v>
      </c>
      <c r="P62" s="151">
        <v>0</v>
      </c>
      <c r="Q62" s="151">
        <v>3538000</v>
      </c>
      <c r="R62" s="151">
        <v>0</v>
      </c>
      <c r="S62" s="151">
        <v>0</v>
      </c>
      <c r="T62" s="151">
        <v>0</v>
      </c>
      <c r="U62" s="151">
        <v>0</v>
      </c>
      <c r="V62" s="151">
        <v>0</v>
      </c>
      <c r="W62" s="151">
        <v>0</v>
      </c>
      <c r="X62" s="151">
        <v>3538000</v>
      </c>
    </row>
    <row r="63" spans="1:24" ht="30" customHeight="1" x14ac:dyDescent="0.3">
      <c r="A63" s="271"/>
      <c r="B63" s="274"/>
      <c r="C63" s="278"/>
      <c r="D63" s="279"/>
      <c r="E63" s="159" t="s">
        <v>42</v>
      </c>
      <c r="F63" s="160" t="s">
        <v>275</v>
      </c>
      <c r="G63" s="276" t="s">
        <v>276</v>
      </c>
      <c r="H63" s="282"/>
      <c r="I63" s="151">
        <v>0</v>
      </c>
      <c r="J63" s="151">
        <v>0</v>
      </c>
      <c r="K63" s="151">
        <v>0</v>
      </c>
      <c r="L63" s="151">
        <v>0</v>
      </c>
      <c r="M63" s="151">
        <v>0</v>
      </c>
      <c r="N63" s="151">
        <v>0</v>
      </c>
      <c r="O63" s="151">
        <v>0</v>
      </c>
      <c r="P63" s="151">
        <v>0</v>
      </c>
      <c r="Q63" s="151">
        <v>350000</v>
      </c>
      <c r="R63" s="151">
        <v>0</v>
      </c>
      <c r="S63" s="151">
        <v>0</v>
      </c>
      <c r="T63" s="151">
        <v>0</v>
      </c>
      <c r="U63" s="151">
        <v>0</v>
      </c>
      <c r="V63" s="151">
        <v>0</v>
      </c>
      <c r="W63" s="151">
        <v>0</v>
      </c>
      <c r="X63" s="151">
        <v>350000</v>
      </c>
    </row>
    <row r="64" spans="1:24" ht="15" x14ac:dyDescent="0.3">
      <c r="A64" s="272"/>
      <c r="B64" s="275"/>
      <c r="C64" s="280"/>
      <c r="D64" s="280"/>
      <c r="E64" s="244" t="s">
        <v>52</v>
      </c>
      <c r="F64" s="281"/>
      <c r="G64" s="281"/>
      <c r="H64" s="281"/>
      <c r="I64" s="152">
        <v>0</v>
      </c>
      <c r="J64" s="152">
        <v>0</v>
      </c>
      <c r="K64" s="152">
        <v>0</v>
      </c>
      <c r="L64" s="152">
        <v>0</v>
      </c>
      <c r="M64" s="152">
        <v>0</v>
      </c>
      <c r="N64" s="152">
        <v>0</v>
      </c>
      <c r="O64" s="152">
        <v>0</v>
      </c>
      <c r="P64" s="152">
        <v>0</v>
      </c>
      <c r="Q64" s="152">
        <v>4622000</v>
      </c>
      <c r="R64" s="152">
        <v>0</v>
      </c>
      <c r="S64" s="152">
        <v>0</v>
      </c>
      <c r="T64" s="152">
        <v>0</v>
      </c>
      <c r="U64" s="152">
        <v>0</v>
      </c>
      <c r="V64" s="152">
        <v>0</v>
      </c>
      <c r="W64" s="152">
        <v>0</v>
      </c>
      <c r="X64" s="152">
        <v>4622000</v>
      </c>
    </row>
    <row r="65" spans="1:24" ht="15" x14ac:dyDescent="0.3">
      <c r="A65" s="270" t="s">
        <v>42</v>
      </c>
      <c r="B65" s="273" t="s">
        <v>29</v>
      </c>
      <c r="C65" s="276" t="s">
        <v>43</v>
      </c>
      <c r="D65" s="277"/>
      <c r="E65" s="159" t="s">
        <v>42</v>
      </c>
      <c r="F65" s="160" t="s">
        <v>44</v>
      </c>
      <c r="G65" s="276" t="s">
        <v>277</v>
      </c>
      <c r="H65" s="282"/>
      <c r="I65" s="151">
        <v>0</v>
      </c>
      <c r="J65" s="151">
        <v>0</v>
      </c>
      <c r="K65" s="151">
        <v>0</v>
      </c>
      <c r="L65" s="151">
        <v>0</v>
      </c>
      <c r="M65" s="151">
        <v>0</v>
      </c>
      <c r="N65" s="151">
        <v>0</v>
      </c>
      <c r="O65" s="151">
        <v>0</v>
      </c>
      <c r="P65" s="151">
        <v>0</v>
      </c>
      <c r="Q65" s="151">
        <v>0</v>
      </c>
      <c r="R65" s="151">
        <v>0</v>
      </c>
      <c r="S65" s="151">
        <v>0</v>
      </c>
      <c r="T65" s="151">
        <v>0</v>
      </c>
      <c r="U65" s="151">
        <v>0</v>
      </c>
      <c r="V65" s="151">
        <v>0</v>
      </c>
      <c r="W65" s="151">
        <v>27157</v>
      </c>
      <c r="X65" s="151">
        <v>27157</v>
      </c>
    </row>
    <row r="66" spans="1:24" ht="15" x14ac:dyDescent="0.3">
      <c r="A66" s="271"/>
      <c r="B66" s="274"/>
      <c r="C66" s="278"/>
      <c r="D66" s="279"/>
      <c r="E66" s="159" t="s">
        <v>42</v>
      </c>
      <c r="F66" s="160" t="s">
        <v>46</v>
      </c>
      <c r="G66" s="276" t="s">
        <v>278</v>
      </c>
      <c r="H66" s="282"/>
      <c r="I66" s="151">
        <v>0</v>
      </c>
      <c r="J66" s="151">
        <v>0</v>
      </c>
      <c r="K66" s="151">
        <v>0</v>
      </c>
      <c r="L66" s="151">
        <v>0</v>
      </c>
      <c r="M66" s="151">
        <v>0</v>
      </c>
      <c r="N66" s="151">
        <v>0</v>
      </c>
      <c r="O66" s="151">
        <v>0</v>
      </c>
      <c r="P66" s="151">
        <v>0</v>
      </c>
      <c r="Q66" s="151">
        <v>0</v>
      </c>
      <c r="R66" s="151">
        <v>0</v>
      </c>
      <c r="S66" s="151">
        <v>0</v>
      </c>
      <c r="T66" s="151">
        <v>0</v>
      </c>
      <c r="U66" s="151">
        <v>0</v>
      </c>
      <c r="V66" s="151">
        <v>0</v>
      </c>
      <c r="W66" s="151">
        <v>5600400</v>
      </c>
      <c r="X66" s="151">
        <v>5600400</v>
      </c>
    </row>
    <row r="67" spans="1:24" ht="15" x14ac:dyDescent="0.3">
      <c r="A67" s="271"/>
      <c r="B67" s="274"/>
      <c r="C67" s="278"/>
      <c r="D67" s="279"/>
      <c r="E67" s="159" t="s">
        <v>42</v>
      </c>
      <c r="F67" s="160" t="s">
        <v>47</v>
      </c>
      <c r="G67" s="276" t="s">
        <v>279</v>
      </c>
      <c r="H67" s="282"/>
      <c r="I67" s="151">
        <v>0</v>
      </c>
      <c r="J67" s="151">
        <v>0</v>
      </c>
      <c r="K67" s="151">
        <v>0</v>
      </c>
      <c r="L67" s="151">
        <v>0</v>
      </c>
      <c r="M67" s="151">
        <v>0</v>
      </c>
      <c r="N67" s="151">
        <v>0</v>
      </c>
      <c r="O67" s="151">
        <v>0</v>
      </c>
      <c r="P67" s="151">
        <v>0</v>
      </c>
      <c r="Q67" s="151">
        <v>0</v>
      </c>
      <c r="R67" s="151">
        <v>0</v>
      </c>
      <c r="S67" s="151">
        <v>0</v>
      </c>
      <c r="T67" s="151">
        <v>0</v>
      </c>
      <c r="U67" s="151">
        <v>0</v>
      </c>
      <c r="V67" s="151">
        <v>0</v>
      </c>
      <c r="W67" s="151">
        <v>1118400</v>
      </c>
      <c r="X67" s="151">
        <v>1118400</v>
      </c>
    </row>
    <row r="68" spans="1:24" ht="15" x14ac:dyDescent="0.3">
      <c r="A68" s="271"/>
      <c r="B68" s="274"/>
      <c r="C68" s="278"/>
      <c r="D68" s="279"/>
      <c r="E68" s="159" t="s">
        <v>42</v>
      </c>
      <c r="F68" s="160" t="s">
        <v>48</v>
      </c>
      <c r="G68" s="276" t="s">
        <v>280</v>
      </c>
      <c r="H68" s="282"/>
      <c r="I68" s="151">
        <v>0</v>
      </c>
      <c r="J68" s="151">
        <v>0</v>
      </c>
      <c r="K68" s="151">
        <v>0</v>
      </c>
      <c r="L68" s="151">
        <v>0</v>
      </c>
      <c r="M68" s="151">
        <v>0</v>
      </c>
      <c r="N68" s="151">
        <v>0</v>
      </c>
      <c r="O68" s="151">
        <v>0</v>
      </c>
      <c r="P68" s="151">
        <v>0</v>
      </c>
      <c r="Q68" s="151">
        <v>0</v>
      </c>
      <c r="R68" s="151">
        <v>0</v>
      </c>
      <c r="S68" s="151">
        <v>0</v>
      </c>
      <c r="T68" s="151">
        <v>0</v>
      </c>
      <c r="U68" s="151">
        <v>0</v>
      </c>
      <c r="V68" s="151">
        <v>0</v>
      </c>
      <c r="W68" s="151">
        <v>8000</v>
      </c>
      <c r="X68" s="151">
        <v>8000</v>
      </c>
    </row>
    <row r="69" spans="1:24" ht="15" x14ac:dyDescent="0.3">
      <c r="A69" s="271"/>
      <c r="B69" s="274"/>
      <c r="C69" s="278"/>
      <c r="D69" s="279"/>
      <c r="E69" s="159" t="s">
        <v>42</v>
      </c>
      <c r="F69" s="160" t="s">
        <v>49</v>
      </c>
      <c r="G69" s="276" t="s">
        <v>281</v>
      </c>
      <c r="H69" s="282"/>
      <c r="I69" s="151">
        <v>0</v>
      </c>
      <c r="J69" s="151">
        <v>0</v>
      </c>
      <c r="K69" s="151">
        <v>0</v>
      </c>
      <c r="L69" s="151">
        <v>0</v>
      </c>
      <c r="M69" s="151">
        <v>0</v>
      </c>
      <c r="N69" s="151">
        <v>0</v>
      </c>
      <c r="O69" s="151">
        <v>0</v>
      </c>
      <c r="P69" s="151">
        <v>0</v>
      </c>
      <c r="Q69" s="151">
        <v>0</v>
      </c>
      <c r="R69" s="151">
        <v>0</v>
      </c>
      <c r="S69" s="151">
        <v>0</v>
      </c>
      <c r="T69" s="151">
        <v>0</v>
      </c>
      <c r="U69" s="151">
        <v>0</v>
      </c>
      <c r="V69" s="151">
        <v>0</v>
      </c>
      <c r="W69" s="151">
        <v>96211</v>
      </c>
      <c r="X69" s="151">
        <v>96211</v>
      </c>
    </row>
    <row r="70" spans="1:24" ht="15" x14ac:dyDescent="0.3">
      <c r="A70" s="271"/>
      <c r="B70" s="274"/>
      <c r="C70" s="278"/>
      <c r="D70" s="279"/>
      <c r="E70" s="159" t="s">
        <v>42</v>
      </c>
      <c r="F70" s="160" t="s">
        <v>50</v>
      </c>
      <c r="G70" s="276" t="s">
        <v>282</v>
      </c>
      <c r="H70" s="282"/>
      <c r="I70" s="151">
        <v>0</v>
      </c>
      <c r="J70" s="151">
        <v>0</v>
      </c>
      <c r="K70" s="151">
        <v>0</v>
      </c>
      <c r="L70" s="151">
        <v>0</v>
      </c>
      <c r="M70" s="151">
        <v>0</v>
      </c>
      <c r="N70" s="151">
        <v>0</v>
      </c>
      <c r="O70" s="151">
        <v>0</v>
      </c>
      <c r="P70" s="151">
        <v>0</v>
      </c>
      <c r="Q70" s="151">
        <v>0</v>
      </c>
      <c r="R70" s="151">
        <v>0</v>
      </c>
      <c r="S70" s="151">
        <v>0</v>
      </c>
      <c r="T70" s="151">
        <v>0</v>
      </c>
      <c r="U70" s="151">
        <v>0</v>
      </c>
      <c r="V70" s="151">
        <v>0</v>
      </c>
      <c r="W70" s="151">
        <v>82896</v>
      </c>
      <c r="X70" s="151">
        <v>82896</v>
      </c>
    </row>
    <row r="71" spans="1:24" ht="15" x14ac:dyDescent="0.3">
      <c r="A71" s="272"/>
      <c r="B71" s="275"/>
      <c r="C71" s="280"/>
      <c r="D71" s="280"/>
      <c r="E71" s="244" t="s">
        <v>52</v>
      </c>
      <c r="F71" s="281"/>
      <c r="G71" s="281"/>
      <c r="H71" s="281"/>
      <c r="I71" s="152">
        <v>0</v>
      </c>
      <c r="J71" s="152">
        <v>0</v>
      </c>
      <c r="K71" s="152">
        <v>0</v>
      </c>
      <c r="L71" s="152">
        <v>0</v>
      </c>
      <c r="M71" s="152">
        <v>0</v>
      </c>
      <c r="N71" s="152">
        <v>0</v>
      </c>
      <c r="O71" s="152">
        <v>0</v>
      </c>
      <c r="P71" s="152">
        <v>0</v>
      </c>
      <c r="Q71" s="152">
        <v>0</v>
      </c>
      <c r="R71" s="152">
        <v>0</v>
      </c>
      <c r="S71" s="152">
        <v>0</v>
      </c>
      <c r="T71" s="152">
        <v>0</v>
      </c>
      <c r="U71" s="152">
        <v>0</v>
      </c>
      <c r="V71" s="152">
        <v>0</v>
      </c>
      <c r="W71" s="152">
        <v>6933064</v>
      </c>
      <c r="X71" s="152">
        <v>6933064</v>
      </c>
    </row>
    <row r="72" spans="1:24" ht="15" x14ac:dyDescent="0.3">
      <c r="A72" s="285" t="s">
        <v>134</v>
      </c>
      <c r="B72" s="235"/>
      <c r="C72" s="235"/>
      <c r="D72" s="235"/>
      <c r="E72" s="235"/>
      <c r="F72" s="235"/>
      <c r="G72" s="235"/>
      <c r="H72" s="286"/>
      <c r="I72" s="153">
        <v>3732305.42</v>
      </c>
      <c r="J72" s="153">
        <v>1429586</v>
      </c>
      <c r="K72" s="153">
        <v>38000</v>
      </c>
      <c r="L72" s="153">
        <v>133960</v>
      </c>
      <c r="M72" s="153">
        <v>768457.2</v>
      </c>
      <c r="N72" s="153">
        <v>120000</v>
      </c>
      <c r="O72" s="153">
        <v>15000</v>
      </c>
      <c r="P72" s="153">
        <v>2440621.4</v>
      </c>
      <c r="Q72" s="153">
        <v>4622000</v>
      </c>
      <c r="R72" s="153">
        <v>258865.3</v>
      </c>
      <c r="S72" s="153">
        <v>20000</v>
      </c>
      <c r="T72" s="153">
        <v>650000</v>
      </c>
      <c r="U72" s="153">
        <v>259830</v>
      </c>
      <c r="V72" s="153">
        <v>20000</v>
      </c>
      <c r="W72" s="153">
        <v>6933064</v>
      </c>
      <c r="X72" s="153">
        <v>21441689.32</v>
      </c>
    </row>
    <row r="73" spans="1:24" ht="0" hidden="1" customHeight="1" x14ac:dyDescent="0.3"/>
  </sheetData>
  <mergeCells count="129">
    <mergeCell ref="G68:H68"/>
    <mergeCell ref="G66:H66"/>
    <mergeCell ref="G65:H65"/>
    <mergeCell ref="G67:H67"/>
    <mergeCell ref="E71:H71"/>
    <mergeCell ref="A72:H72"/>
    <mergeCell ref="G69:H69"/>
    <mergeCell ref="G70:H70"/>
    <mergeCell ref="A65:A71"/>
    <mergeCell ref="B65:B71"/>
    <mergeCell ref="C65:D71"/>
    <mergeCell ref="A58:A60"/>
    <mergeCell ref="B58:B60"/>
    <mergeCell ref="C58:D60"/>
    <mergeCell ref="G58:H58"/>
    <mergeCell ref="A61:A64"/>
    <mergeCell ref="B61:B64"/>
    <mergeCell ref="C61:D64"/>
    <mergeCell ref="G61:H61"/>
    <mergeCell ref="G62:H62"/>
    <mergeCell ref="E64:H64"/>
    <mergeCell ref="G59:H59"/>
    <mergeCell ref="E60:H60"/>
    <mergeCell ref="G63:H63"/>
    <mergeCell ref="G54:H54"/>
    <mergeCell ref="A53:A55"/>
    <mergeCell ref="B53:B55"/>
    <mergeCell ref="C53:D55"/>
    <mergeCell ref="G53:H53"/>
    <mergeCell ref="E55:H55"/>
    <mergeCell ref="A56:A57"/>
    <mergeCell ref="B56:B57"/>
    <mergeCell ref="C56:D57"/>
    <mergeCell ref="G56:H56"/>
    <mergeCell ref="E57:H57"/>
    <mergeCell ref="G48:H48"/>
    <mergeCell ref="A47:A52"/>
    <mergeCell ref="B47:B52"/>
    <mergeCell ref="C47:D52"/>
    <mergeCell ref="G47:H47"/>
    <mergeCell ref="G49:H49"/>
    <mergeCell ref="G51:H51"/>
    <mergeCell ref="E52:H52"/>
    <mergeCell ref="G50:H50"/>
    <mergeCell ref="A35:A46"/>
    <mergeCell ref="B35:B46"/>
    <mergeCell ref="C35:D46"/>
    <mergeCell ref="G35:H35"/>
    <mergeCell ref="G32:H32"/>
    <mergeCell ref="G36:H36"/>
    <mergeCell ref="E34:H34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E46:H46"/>
    <mergeCell ref="G28:H28"/>
    <mergeCell ref="G26:H26"/>
    <mergeCell ref="G25:H25"/>
    <mergeCell ref="G27:H27"/>
    <mergeCell ref="A30:A34"/>
    <mergeCell ref="B30:B34"/>
    <mergeCell ref="C30:D34"/>
    <mergeCell ref="G30:H30"/>
    <mergeCell ref="A25:A29"/>
    <mergeCell ref="B25:B29"/>
    <mergeCell ref="C25:D29"/>
    <mergeCell ref="E29:H29"/>
    <mergeCell ref="G33:H33"/>
    <mergeCell ref="G31:H31"/>
    <mergeCell ref="G20:H20"/>
    <mergeCell ref="A19:A24"/>
    <mergeCell ref="B19:B24"/>
    <mergeCell ref="C19:D24"/>
    <mergeCell ref="G19:H19"/>
    <mergeCell ref="G21:H21"/>
    <mergeCell ref="G23:H23"/>
    <mergeCell ref="E24:H24"/>
    <mergeCell ref="G22:H22"/>
    <mergeCell ref="A10:D11"/>
    <mergeCell ref="G14:H14"/>
    <mergeCell ref="A13:A18"/>
    <mergeCell ref="B13:B18"/>
    <mergeCell ref="C13:D18"/>
    <mergeCell ref="G13:H13"/>
    <mergeCell ref="G15:H15"/>
    <mergeCell ref="G17:H17"/>
    <mergeCell ref="E18:H18"/>
    <mergeCell ref="G16:H16"/>
    <mergeCell ref="S9:S10"/>
    <mergeCell ref="T9:T10"/>
    <mergeCell ref="U9:U10"/>
    <mergeCell ref="V9:V10"/>
    <mergeCell ref="W9:W10"/>
    <mergeCell ref="R9:R10"/>
    <mergeCell ref="M9:M10"/>
    <mergeCell ref="N9:N10"/>
    <mergeCell ref="O9:O10"/>
    <mergeCell ref="P9:P10"/>
    <mergeCell ref="Q9:Q10"/>
    <mergeCell ref="A1:F1"/>
    <mergeCell ref="I6:J7"/>
    <mergeCell ref="K6:K7"/>
    <mergeCell ref="L6:M7"/>
    <mergeCell ref="W6:W7"/>
    <mergeCell ref="A3:X3"/>
    <mergeCell ref="A4:X4"/>
    <mergeCell ref="A2:X2"/>
    <mergeCell ref="F6:H6"/>
    <mergeCell ref="X6:X11"/>
    <mergeCell ref="I8:J8"/>
    <mergeCell ref="L8:M8"/>
    <mergeCell ref="P8:Q8"/>
    <mergeCell ref="S8:U8"/>
    <mergeCell ref="I9:I10"/>
    <mergeCell ref="J9:J10"/>
    <mergeCell ref="K9:K10"/>
    <mergeCell ref="L9:L10"/>
    <mergeCell ref="N6:N7"/>
    <mergeCell ref="O6:O7"/>
    <mergeCell ref="P6:Q7"/>
    <mergeCell ref="R6:R7"/>
    <mergeCell ref="S6:U7"/>
    <mergeCell ref="V6:V7"/>
  </mergeCells>
  <pageMargins left="0.15748031496062992" right="0.15748031496062992" top="0.19685039370078741" bottom="0.19685039370078741" header="0.15748031496062992" footer="0.47244094488188981"/>
  <pageSetup paperSize="5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showGridLines="0" workbookViewId="0">
      <pane ySplit="1" topLeftCell="A2" activePane="bottomLeft" state="frozen"/>
      <selection pane="bottomLeft" activeCell="J19" sqref="J19"/>
    </sheetView>
  </sheetViews>
  <sheetFormatPr defaultRowHeight="25.5" x14ac:dyDescent="0.7"/>
  <cols>
    <col min="1" max="1" width="1.375" style="84" customWidth="1"/>
    <col min="2" max="2" width="16.25" style="84" customWidth="1"/>
    <col min="3" max="3" width="2.625" style="84" customWidth="1"/>
    <col min="4" max="4" width="6.875" style="84" customWidth="1"/>
    <col min="5" max="5" width="8.875" style="84" customWidth="1"/>
    <col min="6" max="6" width="11.25" style="84" customWidth="1"/>
    <col min="7" max="7" width="1" style="84" customWidth="1"/>
    <col min="8" max="8" width="12.25" style="84" customWidth="1"/>
    <col min="9" max="9" width="0.25" style="84" customWidth="1"/>
    <col min="10" max="10" width="11.125" style="84" customWidth="1"/>
    <col min="11" max="11" width="3.125" style="84" customWidth="1"/>
    <col min="12" max="13" width="14.25" style="84" customWidth="1"/>
    <col min="14" max="14" width="4.25" style="84" customWidth="1"/>
    <col min="15" max="15" width="10" style="84" customWidth="1"/>
    <col min="16" max="16" width="12" style="84" customWidth="1"/>
    <col min="17" max="17" width="2.25" style="84" customWidth="1"/>
    <col min="18" max="18" width="11.5" style="84" customWidth="1"/>
    <col min="19" max="19" width="0.125" style="84" customWidth="1"/>
    <col min="20" max="16384" width="9" style="84"/>
  </cols>
  <sheetData>
    <row r="1" spans="1:19" ht="18.2" customHeight="1" x14ac:dyDescent="0.7">
      <c r="A1" s="289"/>
      <c r="B1" s="162"/>
      <c r="C1" s="162"/>
      <c r="D1" s="162"/>
      <c r="E1" s="162"/>
      <c r="F1" s="162"/>
      <c r="Q1" s="290"/>
      <c r="R1" s="162"/>
    </row>
    <row r="2" spans="1:19" ht="16.899999999999999" customHeight="1" x14ac:dyDescent="0.7">
      <c r="A2" s="291" t="s">
        <v>223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</row>
    <row r="3" spans="1:19" ht="16.899999999999999" customHeight="1" x14ac:dyDescent="0.7">
      <c r="A3" s="287" t="s">
        <v>224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</row>
    <row r="4" spans="1:19" ht="18" customHeight="1" x14ac:dyDescent="0.7">
      <c r="A4" s="287" t="s">
        <v>225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</row>
    <row r="5" spans="1:19" ht="18" customHeight="1" x14ac:dyDescent="0.7">
      <c r="A5" s="287" t="s">
        <v>226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</row>
    <row r="6" spans="1:19" ht="8.25" customHeight="1" x14ac:dyDescent="0.7"/>
    <row r="7" spans="1:19" x14ac:dyDescent="0.7">
      <c r="B7" s="85"/>
      <c r="C7" s="86"/>
      <c r="D7" s="86"/>
      <c r="E7" s="86"/>
      <c r="F7" s="86"/>
      <c r="G7" s="86"/>
      <c r="H7" s="302" t="s">
        <v>227</v>
      </c>
      <c r="I7" s="87"/>
      <c r="J7" s="295" t="s">
        <v>12</v>
      </c>
      <c r="K7" s="303"/>
      <c r="L7" s="296"/>
      <c r="M7" s="295" t="s">
        <v>228</v>
      </c>
      <c r="N7" s="295" t="s">
        <v>15</v>
      </c>
      <c r="O7" s="296"/>
      <c r="P7" s="295" t="s">
        <v>10</v>
      </c>
      <c r="Q7" s="296"/>
    </row>
    <row r="8" spans="1:19" x14ac:dyDescent="0.7">
      <c r="B8" s="292" t="s">
        <v>229</v>
      </c>
      <c r="C8" s="293"/>
      <c r="D8" s="88"/>
      <c r="E8" s="88"/>
      <c r="F8" s="88"/>
      <c r="G8" s="88"/>
      <c r="H8" s="293"/>
      <c r="I8" s="89"/>
      <c r="J8" s="298"/>
      <c r="K8" s="304"/>
      <c r="L8" s="299"/>
      <c r="M8" s="301"/>
      <c r="N8" s="298"/>
      <c r="O8" s="299"/>
      <c r="P8" s="294"/>
      <c r="Q8" s="297"/>
    </row>
    <row r="9" spans="1:19" x14ac:dyDescent="0.7">
      <c r="B9" s="294"/>
      <c r="C9" s="293"/>
      <c r="D9" s="88"/>
      <c r="E9" s="88"/>
      <c r="F9" s="88"/>
      <c r="G9" s="88"/>
      <c r="H9" s="293"/>
      <c r="I9" s="89"/>
      <c r="J9" s="295" t="s">
        <v>31</v>
      </c>
      <c r="K9" s="296"/>
      <c r="L9" s="295" t="s">
        <v>32</v>
      </c>
      <c r="M9" s="295" t="s">
        <v>230</v>
      </c>
      <c r="N9" s="295" t="s">
        <v>36</v>
      </c>
      <c r="O9" s="296"/>
      <c r="P9" s="294"/>
      <c r="Q9" s="297"/>
    </row>
    <row r="10" spans="1:19" x14ac:dyDescent="0.7">
      <c r="B10" s="294"/>
      <c r="C10" s="293"/>
      <c r="D10" s="88"/>
      <c r="E10" s="88"/>
      <c r="F10" s="88"/>
      <c r="G10" s="88"/>
      <c r="H10" s="88"/>
      <c r="I10" s="89"/>
      <c r="J10" s="294"/>
      <c r="K10" s="297"/>
      <c r="L10" s="300"/>
      <c r="M10" s="300"/>
      <c r="N10" s="294"/>
      <c r="O10" s="297"/>
      <c r="P10" s="294"/>
      <c r="Q10" s="297"/>
    </row>
    <row r="11" spans="1:19" x14ac:dyDescent="0.7">
      <c r="B11" s="90"/>
      <c r="C11" s="91"/>
      <c r="D11" s="91"/>
      <c r="E11" s="91"/>
      <c r="F11" s="91"/>
      <c r="G11" s="91"/>
      <c r="H11" s="91"/>
      <c r="I11" s="92"/>
      <c r="J11" s="298"/>
      <c r="K11" s="299"/>
      <c r="L11" s="301"/>
      <c r="M11" s="301"/>
      <c r="N11" s="298"/>
      <c r="O11" s="299"/>
      <c r="P11" s="298"/>
      <c r="Q11" s="299"/>
    </row>
    <row r="12" spans="1:19" x14ac:dyDescent="0.7">
      <c r="B12" s="311" t="s">
        <v>88</v>
      </c>
      <c r="C12" s="314" t="s">
        <v>89</v>
      </c>
      <c r="D12" s="315"/>
      <c r="E12" s="307" t="s">
        <v>96</v>
      </c>
      <c r="F12" s="306"/>
      <c r="G12" s="308" t="s">
        <v>97</v>
      </c>
      <c r="H12" s="309"/>
      <c r="I12" s="306"/>
      <c r="J12" s="310" t="s">
        <v>42</v>
      </c>
      <c r="K12" s="306"/>
      <c r="L12" s="93" t="s">
        <v>42</v>
      </c>
      <c r="M12" s="93" t="s">
        <v>42</v>
      </c>
      <c r="N12" s="310" t="s">
        <v>231</v>
      </c>
      <c r="O12" s="306"/>
      <c r="P12" s="305" t="s">
        <v>231</v>
      </c>
      <c r="Q12" s="306"/>
    </row>
    <row r="13" spans="1:19" ht="55.5" customHeight="1" x14ac:dyDescent="0.7">
      <c r="B13" s="312"/>
      <c r="C13" s="316"/>
      <c r="D13" s="317"/>
      <c r="E13" s="307" t="s">
        <v>94</v>
      </c>
      <c r="F13" s="306"/>
      <c r="G13" s="308" t="s">
        <v>95</v>
      </c>
      <c r="H13" s="309"/>
      <c r="I13" s="306"/>
      <c r="J13" s="310" t="s">
        <v>232</v>
      </c>
      <c r="K13" s="306"/>
      <c r="L13" s="93" t="s">
        <v>233</v>
      </c>
      <c r="M13" s="93" t="s">
        <v>42</v>
      </c>
      <c r="N13" s="310" t="s">
        <v>42</v>
      </c>
      <c r="O13" s="306"/>
      <c r="P13" s="305" t="s">
        <v>234</v>
      </c>
      <c r="Q13" s="306"/>
    </row>
    <row r="14" spans="1:19" x14ac:dyDescent="0.7">
      <c r="B14" s="313"/>
      <c r="C14" s="318"/>
      <c r="D14" s="319"/>
      <c r="E14" s="305" t="s">
        <v>235</v>
      </c>
      <c r="F14" s="309"/>
      <c r="G14" s="309"/>
      <c r="H14" s="309"/>
      <c r="I14" s="306"/>
      <c r="J14" s="305" t="s">
        <v>232</v>
      </c>
      <c r="K14" s="306"/>
      <c r="L14" s="94" t="s">
        <v>233</v>
      </c>
      <c r="M14" s="94" t="s">
        <v>42</v>
      </c>
      <c r="N14" s="305" t="s">
        <v>231</v>
      </c>
      <c r="O14" s="306"/>
      <c r="P14" s="305" t="s">
        <v>236</v>
      </c>
      <c r="Q14" s="306"/>
    </row>
    <row r="15" spans="1:19" x14ac:dyDescent="0.7">
      <c r="B15" s="311" t="s">
        <v>98</v>
      </c>
      <c r="C15" s="314" t="s">
        <v>99</v>
      </c>
      <c r="D15" s="315"/>
      <c r="E15" s="307" t="s">
        <v>106</v>
      </c>
      <c r="F15" s="306"/>
      <c r="G15" s="308" t="s">
        <v>107</v>
      </c>
      <c r="H15" s="309"/>
      <c r="I15" s="306"/>
      <c r="J15" s="310" t="s">
        <v>42</v>
      </c>
      <c r="K15" s="306"/>
      <c r="L15" s="93" t="s">
        <v>42</v>
      </c>
      <c r="M15" s="93" t="s">
        <v>42</v>
      </c>
      <c r="N15" s="310" t="s">
        <v>237</v>
      </c>
      <c r="O15" s="306"/>
      <c r="P15" s="305" t="s">
        <v>237</v>
      </c>
      <c r="Q15" s="306"/>
    </row>
    <row r="16" spans="1:19" x14ac:dyDescent="0.7">
      <c r="B16" s="312"/>
      <c r="C16" s="316"/>
      <c r="D16" s="317"/>
      <c r="E16" s="307" t="s">
        <v>238</v>
      </c>
      <c r="F16" s="306"/>
      <c r="G16" s="308" t="s">
        <v>239</v>
      </c>
      <c r="H16" s="309"/>
      <c r="I16" s="306"/>
      <c r="J16" s="310" t="s">
        <v>42</v>
      </c>
      <c r="K16" s="306"/>
      <c r="L16" s="93" t="s">
        <v>42</v>
      </c>
      <c r="M16" s="93" t="s">
        <v>240</v>
      </c>
      <c r="N16" s="310" t="s">
        <v>42</v>
      </c>
      <c r="O16" s="306"/>
      <c r="P16" s="305" t="s">
        <v>240</v>
      </c>
      <c r="Q16" s="306"/>
    </row>
    <row r="17" spans="2:17" x14ac:dyDescent="0.7">
      <c r="B17" s="313"/>
      <c r="C17" s="318"/>
      <c r="D17" s="319"/>
      <c r="E17" s="305" t="s">
        <v>241</v>
      </c>
      <c r="F17" s="309"/>
      <c r="G17" s="309"/>
      <c r="H17" s="309"/>
      <c r="I17" s="306"/>
      <c r="J17" s="305" t="s">
        <v>42</v>
      </c>
      <c r="K17" s="306"/>
      <c r="L17" s="94" t="s">
        <v>42</v>
      </c>
      <c r="M17" s="94" t="s">
        <v>240</v>
      </c>
      <c r="N17" s="305" t="s">
        <v>237</v>
      </c>
      <c r="O17" s="306"/>
      <c r="P17" s="305" t="s">
        <v>242</v>
      </c>
      <c r="Q17" s="306"/>
    </row>
    <row r="18" spans="2:17" ht="0" hidden="1" customHeight="1" x14ac:dyDescent="0.7"/>
  </sheetData>
  <mergeCells count="48">
    <mergeCell ref="N16:O16"/>
    <mergeCell ref="P16:Q16"/>
    <mergeCell ref="E17:I17"/>
    <mergeCell ref="J17:K17"/>
    <mergeCell ref="N17:O17"/>
    <mergeCell ref="P17:Q17"/>
    <mergeCell ref="P14:Q14"/>
    <mergeCell ref="B15:B17"/>
    <mergeCell ref="C15:D17"/>
    <mergeCell ref="E15:F15"/>
    <mergeCell ref="G15:I15"/>
    <mergeCell ref="J15:K15"/>
    <mergeCell ref="N15:O15"/>
    <mergeCell ref="P15:Q15"/>
    <mergeCell ref="E16:F16"/>
    <mergeCell ref="G16:I16"/>
    <mergeCell ref="B12:B14"/>
    <mergeCell ref="C12:D14"/>
    <mergeCell ref="E14:I14"/>
    <mergeCell ref="J14:K14"/>
    <mergeCell ref="N14:O14"/>
    <mergeCell ref="J16:K16"/>
    <mergeCell ref="P7:Q11"/>
    <mergeCell ref="P12:Q12"/>
    <mergeCell ref="E13:F13"/>
    <mergeCell ref="G13:I13"/>
    <mergeCell ref="J13:K13"/>
    <mergeCell ref="N13:O13"/>
    <mergeCell ref="P13:Q13"/>
    <mergeCell ref="E12:F12"/>
    <mergeCell ref="G12:I12"/>
    <mergeCell ref="J12:K12"/>
    <mergeCell ref="N12:O12"/>
    <mergeCell ref="B8:C10"/>
    <mergeCell ref="J9:K11"/>
    <mergeCell ref="L9:L11"/>
    <mergeCell ref="M9:M11"/>
    <mergeCell ref="N9:O11"/>
    <mergeCell ref="H7:H9"/>
    <mergeCell ref="J7:L8"/>
    <mergeCell ref="M7:M8"/>
    <mergeCell ref="N7:O8"/>
    <mergeCell ref="A5:S5"/>
    <mergeCell ref="A1:F1"/>
    <mergeCell ref="Q1:R1"/>
    <mergeCell ref="A2:S2"/>
    <mergeCell ref="A3:S3"/>
    <mergeCell ref="A4:S4"/>
  </mergeCells>
  <pageMargins left="0.34" right="0.23" top="0.47244094488188981" bottom="0.47244094488188981" header="0.47244094488188981" footer="0.47244094488188981"/>
  <pageSetup paperSize="9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topLeftCell="A4" workbookViewId="0">
      <selection activeCell="B16" sqref="B16:K16"/>
    </sheetView>
  </sheetViews>
  <sheetFormatPr defaultRowHeight="25.5" x14ac:dyDescent="0.7"/>
  <cols>
    <col min="1" max="1" width="2.125" style="97" customWidth="1"/>
    <col min="2" max="2" width="15.75" style="97" customWidth="1"/>
    <col min="3" max="3" width="3.75" style="97" customWidth="1"/>
    <col min="4" max="4" width="5.75" style="97" customWidth="1"/>
    <col min="5" max="5" width="0.375" style="97" customWidth="1"/>
    <col min="6" max="6" width="16.625" style="97" customWidth="1"/>
    <col min="7" max="7" width="4.125" style="97" customWidth="1"/>
    <col min="8" max="8" width="0.75" style="97" customWidth="1"/>
    <col min="9" max="9" width="0.25" style="97" customWidth="1"/>
    <col min="10" max="10" width="8.875" style="97" customWidth="1"/>
    <col min="11" max="11" width="0.5" style="97" hidden="1" customWidth="1"/>
    <col min="12" max="13" width="17.25" style="97" customWidth="1"/>
    <col min="14" max="14" width="3" style="97" customWidth="1"/>
    <col min="15" max="15" width="33.875" style="97" customWidth="1"/>
    <col min="16" max="16" width="13.875" style="97" customWidth="1"/>
    <col min="17" max="17" width="0.25" style="97" customWidth="1"/>
    <col min="18" max="16384" width="9" style="97"/>
  </cols>
  <sheetData>
    <row r="1" spans="1:16" x14ac:dyDescent="0.7">
      <c r="A1" s="289"/>
      <c r="B1" s="162"/>
      <c r="C1" s="162"/>
      <c r="D1" s="162"/>
      <c r="E1" s="162"/>
      <c r="F1" s="162"/>
      <c r="G1" s="162"/>
      <c r="P1" s="98"/>
    </row>
    <row r="2" spans="1:16" ht="21.75" customHeight="1" x14ac:dyDescent="0.7">
      <c r="A2" s="332" t="s">
        <v>0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</row>
    <row r="3" spans="1:16" ht="25.5" customHeight="1" x14ac:dyDescent="0.7">
      <c r="A3" s="332" t="s">
        <v>283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</row>
    <row r="4" spans="1:16" ht="25.5" customHeight="1" x14ac:dyDescent="0.7">
      <c r="A4" s="332" t="s">
        <v>284</v>
      </c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</row>
    <row r="5" spans="1:16" ht="0" hidden="1" customHeight="1" x14ac:dyDescent="0.7"/>
    <row r="6" spans="1:16" ht="13.5" customHeight="1" x14ac:dyDescent="0.7"/>
    <row r="7" spans="1:16" x14ac:dyDescent="0.7">
      <c r="A7" s="122"/>
      <c r="B7" s="123"/>
      <c r="C7" s="123"/>
      <c r="D7" s="123"/>
      <c r="E7" s="123"/>
      <c r="F7" s="123"/>
      <c r="G7" s="320" t="s">
        <v>11</v>
      </c>
      <c r="H7" s="321"/>
      <c r="I7" s="321"/>
      <c r="J7" s="321"/>
      <c r="K7" s="124"/>
      <c r="L7" s="322" t="s">
        <v>6</v>
      </c>
      <c r="M7" s="165" t="s">
        <v>10</v>
      </c>
    </row>
    <row r="8" spans="1:16" x14ac:dyDescent="0.7">
      <c r="A8" s="125"/>
      <c r="B8" s="95"/>
      <c r="C8" s="95"/>
      <c r="D8" s="95"/>
      <c r="E8" s="95"/>
      <c r="F8" s="95"/>
      <c r="G8" s="95"/>
      <c r="H8" s="95"/>
      <c r="I8" s="95"/>
      <c r="J8" s="95"/>
      <c r="K8" s="126"/>
      <c r="L8" s="323"/>
      <c r="M8" s="324"/>
    </row>
    <row r="9" spans="1:16" x14ac:dyDescent="0.7">
      <c r="A9" s="125"/>
      <c r="B9" s="95"/>
      <c r="C9" s="95"/>
      <c r="D9" s="95"/>
      <c r="E9" s="95"/>
      <c r="F9" s="95"/>
      <c r="G9" s="95"/>
      <c r="H9" s="95"/>
      <c r="I9" s="95"/>
      <c r="J9" s="95"/>
      <c r="K9" s="126"/>
      <c r="L9" s="127" t="s">
        <v>15</v>
      </c>
      <c r="M9" s="324"/>
    </row>
    <row r="10" spans="1:16" x14ac:dyDescent="0.7">
      <c r="A10" s="125"/>
      <c r="B10" s="95"/>
      <c r="C10" s="95"/>
      <c r="D10" s="95"/>
      <c r="E10" s="95"/>
      <c r="F10" s="95"/>
      <c r="G10" s="95"/>
      <c r="H10" s="95"/>
      <c r="I10" s="95"/>
      <c r="J10" s="95"/>
      <c r="K10" s="126"/>
      <c r="L10" s="326" t="s">
        <v>25</v>
      </c>
      <c r="M10" s="324"/>
    </row>
    <row r="11" spans="1:16" x14ac:dyDescent="0.7">
      <c r="A11" s="327" t="s">
        <v>30</v>
      </c>
      <c r="B11" s="293"/>
      <c r="C11" s="293"/>
      <c r="D11" s="95"/>
      <c r="E11" s="95"/>
      <c r="F11" s="95"/>
      <c r="G11" s="95"/>
      <c r="H11" s="95"/>
      <c r="I11" s="95"/>
      <c r="J11" s="95"/>
      <c r="K11" s="126"/>
      <c r="L11" s="323"/>
      <c r="M11" s="324"/>
    </row>
    <row r="12" spans="1:16" x14ac:dyDescent="0.7">
      <c r="A12" s="328"/>
      <c r="B12" s="293"/>
      <c r="C12" s="293"/>
      <c r="D12" s="95"/>
      <c r="E12" s="95"/>
      <c r="F12" s="95"/>
      <c r="G12" s="95"/>
      <c r="H12" s="95"/>
      <c r="I12" s="95"/>
      <c r="J12" s="95"/>
      <c r="K12" s="126"/>
      <c r="L12" s="329" t="s">
        <v>37</v>
      </c>
      <c r="M12" s="324"/>
    </row>
    <row r="13" spans="1:16" x14ac:dyDescent="0.7">
      <c r="A13" s="128"/>
      <c r="B13" s="129"/>
      <c r="C13" s="129"/>
      <c r="D13" s="129"/>
      <c r="E13" s="129"/>
      <c r="F13" s="129"/>
      <c r="G13" s="129"/>
      <c r="H13" s="129"/>
      <c r="I13" s="129"/>
      <c r="J13" s="129"/>
      <c r="K13" s="130"/>
      <c r="L13" s="325"/>
      <c r="M13" s="325"/>
    </row>
    <row r="14" spans="1:16" x14ac:dyDescent="0.7">
      <c r="A14" s="333" t="s">
        <v>42</v>
      </c>
      <c r="B14" s="336" t="s">
        <v>126</v>
      </c>
      <c r="C14" s="337" t="s">
        <v>127</v>
      </c>
      <c r="D14" s="338"/>
      <c r="E14" s="131" t="s">
        <v>42</v>
      </c>
      <c r="F14" s="341" t="s">
        <v>128</v>
      </c>
      <c r="G14" s="167"/>
      <c r="H14" s="167"/>
      <c r="I14" s="342"/>
      <c r="J14" s="343" t="s">
        <v>129</v>
      </c>
      <c r="K14" s="166"/>
      <c r="L14" s="132">
        <v>58232.61</v>
      </c>
      <c r="M14" s="132">
        <v>58232.61</v>
      </c>
    </row>
    <row r="15" spans="1:16" x14ac:dyDescent="0.7">
      <c r="A15" s="334"/>
      <c r="B15" s="171"/>
      <c r="C15" s="339"/>
      <c r="D15" s="340"/>
      <c r="E15" s="344" t="s">
        <v>52</v>
      </c>
      <c r="F15" s="167"/>
      <c r="G15" s="167"/>
      <c r="H15" s="167"/>
      <c r="I15" s="167"/>
      <c r="J15" s="167"/>
      <c r="K15" s="166"/>
      <c r="L15" s="132">
        <v>58232.61</v>
      </c>
      <c r="M15" s="132">
        <v>58232.61</v>
      </c>
    </row>
    <row r="16" spans="1:16" x14ac:dyDescent="0.7">
      <c r="A16" s="335"/>
      <c r="B16" s="345" t="s">
        <v>53</v>
      </c>
      <c r="C16" s="167"/>
      <c r="D16" s="167"/>
      <c r="E16" s="167"/>
      <c r="F16" s="167"/>
      <c r="G16" s="167"/>
      <c r="H16" s="167"/>
      <c r="I16" s="167"/>
      <c r="J16" s="167"/>
      <c r="K16" s="166"/>
      <c r="L16" s="132">
        <v>58232.61</v>
      </c>
      <c r="M16" s="132">
        <v>58232.61</v>
      </c>
    </row>
    <row r="17" spans="1:13" ht="0" hidden="1" customHeight="1" x14ac:dyDescent="0.7"/>
    <row r="18" spans="1:13" ht="2.85" customHeight="1" x14ac:dyDescent="0.7"/>
    <row r="19" spans="1:13" x14ac:dyDescent="0.7">
      <c r="M19" s="330" t="s">
        <v>42</v>
      </c>
    </row>
    <row r="20" spans="1:13" x14ac:dyDescent="0.7">
      <c r="M20" s="162"/>
    </row>
    <row r="21" spans="1:13" x14ac:dyDescent="0.7">
      <c r="A21" s="331" t="s">
        <v>134</v>
      </c>
      <c r="B21" s="167"/>
      <c r="C21" s="167"/>
      <c r="D21" s="167"/>
      <c r="E21" s="167"/>
      <c r="F21" s="167"/>
      <c r="G21" s="167"/>
      <c r="H21" s="167"/>
      <c r="I21" s="167"/>
      <c r="J21" s="167"/>
      <c r="K21" s="166"/>
      <c r="L21" s="133">
        <v>58232.61</v>
      </c>
      <c r="M21" s="133">
        <v>58232.61</v>
      </c>
    </row>
    <row r="22" spans="1:13" x14ac:dyDescent="0.7">
      <c r="A22" s="331" t="s">
        <v>135</v>
      </c>
      <c r="B22" s="167"/>
      <c r="C22" s="167"/>
      <c r="D22" s="167"/>
      <c r="E22" s="167"/>
      <c r="F22" s="167"/>
      <c r="G22" s="167"/>
      <c r="H22" s="167"/>
      <c r="I22" s="167"/>
      <c r="J22" s="167"/>
      <c r="K22" s="166"/>
      <c r="L22" s="133">
        <v>58232.61</v>
      </c>
      <c r="M22" s="133">
        <v>58232.61</v>
      </c>
    </row>
    <row r="23" spans="1:13" ht="0" hidden="1" customHeight="1" x14ac:dyDescent="0.7"/>
  </sheetData>
  <mergeCells count="20">
    <mergeCell ref="M19:M20"/>
    <mergeCell ref="A21:K21"/>
    <mergeCell ref="A22:K22"/>
    <mergeCell ref="A2:M2"/>
    <mergeCell ref="A3:M3"/>
    <mergeCell ref="A4:M4"/>
    <mergeCell ref="A14:A16"/>
    <mergeCell ref="B14:B15"/>
    <mergeCell ref="C14:D15"/>
    <mergeCell ref="F14:I14"/>
    <mergeCell ref="J14:K14"/>
    <mergeCell ref="E15:K15"/>
    <mergeCell ref="B16:K16"/>
    <mergeCell ref="A1:G1"/>
    <mergeCell ref="G7:J7"/>
    <mergeCell ref="L7:L8"/>
    <mergeCell ref="M7:M13"/>
    <mergeCell ref="L10:L11"/>
    <mergeCell ref="A11:C12"/>
    <mergeCell ref="L12:L13"/>
  </mergeCells>
  <pageMargins left="0.27" right="0.17" top="0.47244094488188981" bottom="0.47244094488188981" header="0.47244094488188981" footer="0.4724409448818898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N16" sqref="N16"/>
    </sheetView>
  </sheetViews>
  <sheetFormatPr defaultRowHeight="25.5" x14ac:dyDescent="0.7"/>
  <cols>
    <col min="1" max="1" width="5.375" style="97" customWidth="1"/>
    <col min="2" max="2" width="19.625" style="97" customWidth="1"/>
    <col min="3" max="3" width="25" style="97" customWidth="1"/>
    <col min="4" max="4" width="5.25" style="97" customWidth="1"/>
    <col min="5" max="5" width="15.25" style="97" customWidth="1"/>
    <col min="6" max="6" width="3.75" style="97" customWidth="1"/>
    <col min="7" max="7" width="18.125" style="97" customWidth="1"/>
    <col min="8" max="8" width="0.25" style="97" customWidth="1"/>
    <col min="9" max="9" width="0.125" style="97" customWidth="1"/>
    <col min="10" max="16384" width="9" style="97"/>
  </cols>
  <sheetData>
    <row r="1" spans="1:8" ht="18" customHeight="1" x14ac:dyDescent="0.7">
      <c r="A1" s="348" t="s">
        <v>0</v>
      </c>
      <c r="B1" s="162"/>
      <c r="C1" s="162"/>
      <c r="D1" s="162"/>
      <c r="E1" s="162"/>
      <c r="F1" s="162"/>
      <c r="G1" s="162"/>
      <c r="H1" s="162"/>
    </row>
    <row r="2" spans="1:8" ht="18" customHeight="1" x14ac:dyDescent="0.7">
      <c r="A2" s="349" t="s">
        <v>285</v>
      </c>
      <c r="B2" s="162"/>
      <c r="C2" s="162"/>
      <c r="D2" s="162"/>
      <c r="E2" s="162"/>
      <c r="F2" s="162"/>
      <c r="G2" s="162"/>
      <c r="H2" s="162"/>
    </row>
    <row r="3" spans="1:8" ht="18" customHeight="1" x14ac:dyDescent="0.7">
      <c r="A3" s="350" t="s">
        <v>222</v>
      </c>
      <c r="B3" s="162"/>
      <c r="C3" s="162"/>
      <c r="D3" s="162"/>
      <c r="E3" s="162"/>
      <c r="F3" s="162"/>
      <c r="G3" s="162"/>
      <c r="H3" s="162"/>
    </row>
    <row r="4" spans="1:8" ht="0" hidden="1" customHeight="1" x14ac:dyDescent="0.7"/>
    <row r="5" spans="1:8" ht="2.65" customHeight="1" x14ac:dyDescent="0.7"/>
    <row r="6" spans="1:8" x14ac:dyDescent="0.7">
      <c r="A6" s="165" t="s">
        <v>137</v>
      </c>
      <c r="B6" s="167"/>
      <c r="C6" s="167"/>
      <c r="D6" s="167"/>
      <c r="E6" s="167"/>
      <c r="F6" s="166"/>
      <c r="G6" s="104" t="s">
        <v>215</v>
      </c>
    </row>
    <row r="7" spans="1:8" x14ac:dyDescent="0.7">
      <c r="A7" s="351" t="s">
        <v>286</v>
      </c>
      <c r="B7" s="167"/>
      <c r="C7" s="167"/>
      <c r="D7" s="167"/>
      <c r="E7" s="167"/>
      <c r="F7" s="166"/>
      <c r="G7" s="134">
        <v>1045186.94</v>
      </c>
    </row>
    <row r="8" spans="1:8" x14ac:dyDescent="0.7">
      <c r="A8" s="135" t="s">
        <v>287</v>
      </c>
      <c r="B8" s="346" t="s">
        <v>288</v>
      </c>
      <c r="C8" s="167"/>
      <c r="D8" s="166"/>
      <c r="E8" s="347">
        <v>74</v>
      </c>
      <c r="F8" s="166"/>
      <c r="G8" s="136" t="s">
        <v>42</v>
      </c>
    </row>
    <row r="9" spans="1:8" x14ac:dyDescent="0.7">
      <c r="A9" s="137" t="s">
        <v>42</v>
      </c>
      <c r="B9" s="346" t="s">
        <v>289</v>
      </c>
      <c r="C9" s="167"/>
      <c r="D9" s="166"/>
      <c r="E9" s="347">
        <v>0</v>
      </c>
      <c r="F9" s="166"/>
      <c r="G9" s="136" t="s">
        <v>42</v>
      </c>
    </row>
    <row r="10" spans="1:8" x14ac:dyDescent="0.7">
      <c r="A10" s="137" t="s">
        <v>42</v>
      </c>
      <c r="B10" s="346" t="s">
        <v>290</v>
      </c>
      <c r="C10" s="167"/>
      <c r="D10" s="166"/>
      <c r="E10" s="196"/>
      <c r="F10" s="166"/>
      <c r="G10" s="134">
        <v>74</v>
      </c>
    </row>
    <row r="11" spans="1:8" x14ac:dyDescent="0.7">
      <c r="A11" s="135" t="s">
        <v>291</v>
      </c>
      <c r="B11" s="346" t="s">
        <v>292</v>
      </c>
      <c r="C11" s="167"/>
      <c r="D11" s="166"/>
      <c r="E11" s="347">
        <v>0</v>
      </c>
      <c r="F11" s="166"/>
      <c r="G11" s="136" t="s">
        <v>42</v>
      </c>
    </row>
    <row r="12" spans="1:8" x14ac:dyDescent="0.7">
      <c r="A12" s="135" t="s">
        <v>42</v>
      </c>
      <c r="B12" s="346" t="s">
        <v>290</v>
      </c>
      <c r="C12" s="167"/>
      <c r="D12" s="166"/>
      <c r="E12" s="196"/>
      <c r="F12" s="166"/>
      <c r="G12" s="134">
        <v>0</v>
      </c>
    </row>
    <row r="13" spans="1:8" ht="26.25" thickBot="1" x14ac:dyDescent="0.75">
      <c r="A13" s="352" t="s">
        <v>293</v>
      </c>
      <c r="B13" s="202"/>
      <c r="C13" s="202"/>
      <c r="D13" s="202"/>
      <c r="E13" s="202"/>
      <c r="F13" s="203"/>
      <c r="G13" s="138">
        <v>1045260.94</v>
      </c>
    </row>
    <row r="14" spans="1:8" ht="18" customHeight="1" thickTop="1" x14ac:dyDescent="0.7"/>
  </sheetData>
  <mergeCells count="16">
    <mergeCell ref="B12:D12"/>
    <mergeCell ref="E12:F12"/>
    <mergeCell ref="A13:F13"/>
    <mergeCell ref="B9:D9"/>
    <mergeCell ref="E9:F9"/>
    <mergeCell ref="B10:D10"/>
    <mergeCell ref="E10:F10"/>
    <mergeCell ref="B11:D11"/>
    <mergeCell ref="E11:F11"/>
    <mergeCell ref="B8:D8"/>
    <mergeCell ref="E8:F8"/>
    <mergeCell ref="A1:H1"/>
    <mergeCell ref="A2:H2"/>
    <mergeCell ref="A3:H3"/>
    <mergeCell ref="A6:F6"/>
    <mergeCell ref="A7:F7"/>
  </mergeCells>
  <pageMargins left="0.28000000000000003" right="0.22" top="0.86614173228346458" bottom="0.47244094488188981" header="0.86614173228346458" footer="0.4724409448818898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7</vt:i4>
      </vt:variant>
    </vt:vector>
  </HeadingPairs>
  <TitlesOfParts>
    <vt:vector size="16" baseType="lpstr">
      <vt:lpstr>งบทดลอง</vt:lpstr>
      <vt:lpstr>หมายเหตุรายจ่ายค้างจ่าย</vt:lpstr>
      <vt:lpstr>หมายเหตุ 1</vt:lpstr>
      <vt:lpstr>งบรับ-จ่าย พ.ค. </vt:lpstr>
      <vt:lpstr>กระดาษทำการกระทบยอด งปม.จากรายร</vt:lpstr>
      <vt:lpstr>กระดาษทำการ งปม.คงเลหือ</vt:lpstr>
      <vt:lpstr>กระดาษทำการโอนงปม.</vt:lpstr>
      <vt:lpstr>กระดาษทำการกระทบยอด จากเงินสะสม</vt:lpstr>
      <vt:lpstr>กระทบยอด ศศก.</vt:lpstr>
      <vt:lpstr>'กระดาษทำการ งปม.คงเลหือ'!Print_Titles</vt:lpstr>
      <vt:lpstr>'กระดาษทำการกระทบยอด งปม.จากรายร'!Print_Titles</vt:lpstr>
      <vt:lpstr>'กระดาษทำการกระทบยอด จากเงินสะสม'!Print_Titles</vt:lpstr>
      <vt:lpstr>กระดาษทำการโอนงปม.!Print_Titles</vt:lpstr>
      <vt:lpstr>งบทดลอง!Print_Titles</vt:lpstr>
      <vt:lpstr>'งบรับ-จ่าย พ.ค. 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2018-06-12T03:01:06Z</cp:lastPrinted>
  <dcterms:modified xsi:type="dcterms:W3CDTF">2018-06-12T03:01:11Z</dcterms:modified>
</cp:coreProperties>
</file>