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Sheet1!$A$64:$I$75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G75" i="15"/>
  <c r="G74" i="15"/>
  <c r="G73" i="15"/>
  <c r="G11" i="9" l="1"/>
  <c r="G10" i="9"/>
  <c r="F11" i="9"/>
  <c r="E11" i="9"/>
  <c r="D11" i="9"/>
  <c r="F10" i="9"/>
  <c r="E10" i="9"/>
  <c r="D10" i="9"/>
  <c r="G72" i="15"/>
  <c r="G71" i="15"/>
  <c r="G53" i="15"/>
  <c r="G52" i="15"/>
  <c r="G50" i="15"/>
  <c r="G49" i="15"/>
  <c r="F17" i="15"/>
  <c r="G17" i="15" s="1"/>
  <c r="G16" i="15"/>
  <c r="G64" i="15" l="1"/>
  <c r="G69" i="15"/>
  <c r="G63" i="15"/>
  <c r="G45" i="15"/>
  <c r="B10" i="15"/>
  <c r="E10" i="15"/>
  <c r="G11" i="15"/>
  <c r="G10" i="15"/>
  <c r="G46" i="15" l="1"/>
  <c r="G28" i="15"/>
  <c r="F29" i="15"/>
  <c r="G29" i="15" s="1"/>
  <c r="G12" i="9" l="1"/>
  <c r="F59" i="15" l="1"/>
  <c r="G26" i="15" l="1"/>
  <c r="G25" i="15"/>
  <c r="G58" i="15"/>
  <c r="G59" i="15"/>
  <c r="G61" i="15"/>
  <c r="G62" i="15"/>
  <c r="G65" i="15"/>
  <c r="G67" i="15"/>
  <c r="G68" i="15"/>
  <c r="G19" i="15" l="1"/>
  <c r="G20" i="15"/>
  <c r="G13" i="15"/>
  <c r="F14" i="15"/>
  <c r="G14" i="15" s="1"/>
  <c r="G32" i="15" l="1"/>
  <c r="G31" i="15"/>
  <c r="G23" i="15"/>
  <c r="G22" i="15"/>
  <c r="G44" i="15" l="1"/>
  <c r="G43" i="15"/>
  <c r="G41" i="15" l="1"/>
  <c r="G40" i="15"/>
  <c r="G38" i="15"/>
  <c r="G37" i="15"/>
  <c r="G35" i="15" l="1"/>
  <c r="G34" i="15"/>
  <c r="G70" i="15" l="1"/>
  <c r="G56" i="15"/>
  <c r="G55" i="15"/>
  <c r="G4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<sst xmlns="http://schemas.openxmlformats.org/spreadsheetml/2006/main" count="269" uniqueCount="142">
  <si>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</si>
  <si>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</si>
  <si>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</si>
  <si>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</si>
  <si>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</si>
  <si>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</si>
  <si>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</si>
  <si>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</si>
  <si>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</si>
  <si>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</si>
  <si>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</si>
  <si>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</si>
  <si>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</si>
  <si>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</si>
  <si>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</si>
  <si>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</si>
  <si>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</si>
  <si>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</si>
  <si>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</si>
  <si>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</si>
  <si>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</si>
  <si>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</si>
  <si>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</si>
  <si>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</si>
  <si>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</si>
  <si>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</si>
  <si>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</si>
  <si>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   (นางสุมิตรา  รักบำรุง)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</si>
  <si>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</si>
  <si>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</si>
  <si>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</si>
  <si>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</si>
  <si>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</si>
  <si>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</si>
  <si>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</si>
  <si>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</si>
  <si>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</si>
  <si>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</si>
  <si>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</si>
  <si>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</si>
  <si>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</si>
  <si>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</si>
  <si>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</si>
  <si>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</si>
  <si>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</si>
  <si>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</si>
  <si>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</si>
  <si>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บริษัท ทีเอสซี เอ็นจิเนียริ่ง แอนด์</t>
  </si>
  <si>
    <t>เซอร์วิส จำกัด</t>
  </si>
  <si>
    <t>4</t>
  </si>
  <si>
    <t>จิตติภัณฑ์ วัสดุก่อสร้าง</t>
  </si>
  <si>
    <t>ปรีดาค้าวัสดุ</t>
  </si>
  <si>
    <t>5</t>
  </si>
  <si>
    <t>1</t>
  </si>
  <si>
    <t>3</t>
  </si>
  <si>
    <t>7</t>
  </si>
  <si>
    <t>ซื้อจัดซื้อวัสดุก่อสร้าง ท่อประปาและท่อระบายน้ำ คสล.</t>
  </si>
  <si>
    <t>ใบสั่งซื้อ เลขที่ CNTR-0147/64</t>
  </si>
  <si>
    <t>ลว. 2 ก.ย. 64</t>
  </si>
  <si>
    <t>บริษัท จิตติพันธ์ คอนกรีต จำกัด</t>
  </si>
  <si>
    <t>ใบสั่งซื้อ เลขที่ CNTR-0148/64</t>
  </si>
  <si>
    <t>ซื้อวัสดุคอมพิวเตอร์ กองคลัง จำนวน 9 รายการ</t>
  </si>
  <si>
    <t>ร้านสิชลคอมพิวเตอร์แอนด์เซอร์วิส</t>
  </si>
  <si>
    <t>ใบสั่งซื้อ เลขที่ CNTR-0151/64</t>
  </si>
  <si>
    <t>ลว. 7 ก.ย. 64</t>
  </si>
  <si>
    <t xml:space="preserve">ซื้อวัสดุคอมพิวเตอร์ หมึกพิมพ์ สำนักงานปลัด </t>
  </si>
  <si>
    <t>จำนวน 3 รายการ</t>
  </si>
  <si>
    <t>ลว. 14 ก.ย. 64</t>
  </si>
  <si>
    <t>ใบสั่งซื้อ เลขที่ CNTR-0158/64</t>
  </si>
  <si>
    <t>ซื้อหมึกเครื่องถ่ายเอกสาร จำนวน 2 กล่อง</t>
  </si>
  <si>
    <t>ร้าน ซีเค ซัพพลาย โอ. เอ</t>
  </si>
  <si>
    <t>ใบสั่งซื้อ เลขที่ CNTR-0159/64</t>
  </si>
  <si>
    <t>ลว. 16 ก.ย. 64</t>
  </si>
  <si>
    <t>6</t>
  </si>
  <si>
    <t>ซื้อวัสดุสำนักงาน สำนักปลัด จำนวน 25 รายการ</t>
  </si>
  <si>
    <t>ใบสั่งซื้อ เลขที่ CNTR-0161/64</t>
  </si>
  <si>
    <t>ลว. 17 ก.ย. 64</t>
  </si>
  <si>
    <t>ซื้อวัสดุงานบ้านงานครัว จำนวน 10 รายการ</t>
  </si>
  <si>
    <t>ใบสั่งซื้อ เลขที่ CNTR-0163/64</t>
  </si>
  <si>
    <t>8</t>
  </si>
  <si>
    <t>ซื้อวัสดุสำนักงาน กองคลัง จำนวน 4 รายการ</t>
  </si>
  <si>
    <t>ลว. 21 ก.ย. 64</t>
  </si>
  <si>
    <t>ใบสั่งซื้อ เลขที่ CNTR-0165/64</t>
  </si>
  <si>
    <t>สรุปผลการดำเนินการจัดซื้อจัดจ้างในรอบเดือนกันยายน 2564</t>
  </si>
  <si>
    <t>จ้างปรับปรุงซ่อมแซมระบบไฟฟ้าสาธารณะ ตำบลฉลอง</t>
  </si>
  <si>
    <t>จำนวน 148 จุด และ ซ่อมแซมระบบไฟฟ้าภายในสำนัก</t>
  </si>
  <si>
    <t>งาน อบต.ฉลอง</t>
  </si>
  <si>
    <t>นายเฉลิมศักดิ์ ชูแก้ว</t>
  </si>
  <si>
    <t>จ้างโครงการก่อสร้างคูระบายน้ำ บ้านนายฉลอง-คูชล</t>
  </si>
  <si>
    <t>ประทาน หมู่ที่6 ตำบลฉลอง</t>
  </si>
  <si>
    <t>จิตติภัณฑ์ก่อสร้าง</t>
  </si>
  <si>
    <t>ลว. 9 ก.ย. 64</t>
  </si>
  <si>
    <t>จ้างซ่อมแซมอาคารสำนักงานองค์การบริหารส่วนตำบล</t>
  </si>
  <si>
    <t>ฉลอง หมู่ที่1 ตำบลฉลอง</t>
  </si>
  <si>
    <t>นายศักดิ์สาคร ช่วยชู</t>
  </si>
  <si>
    <t>จ้างตรวจเช็คและซ่อมแซมรถตักหน้า-ขุดหลัง รหัสครุภัณฑ์</t>
  </si>
  <si>
    <t>011-55-0001 หมายเลขทะเบียน ตค 1867 จำนวน 1 คัน</t>
  </si>
  <si>
    <t>จ้างติดตั้งไฟฟ้าสาธารณะ จำนวน 70 จุด ตำบลฉลอง</t>
  </si>
  <si>
    <t>นายนัฐกร ดำเพ็ง</t>
  </si>
  <si>
    <t>จ้างโครงการปรับปรุงผิวจราจรหินคลุกถนนสายไชยชำนาญ</t>
  </si>
  <si>
    <t>ห้างหุ้นส่วนจำกัด จิระวัฒน์การโยธา</t>
  </si>
  <si>
    <t>จ้างก่อสร้างถนนคอนกรีตเสริมเหล็ก สายเขาปริง หมู่ที่10</t>
  </si>
  <si>
    <t>ตำบลฉลอง</t>
  </si>
  <si>
    <t>จ้างโครงการก่อสร้างถนนคอนกรีตเสริมเหล็ก สายใสตึก-</t>
  </si>
  <si>
    <t>จดเขตตำบลทุ่งปรัง หมู่ที่3</t>
  </si>
  <si>
    <t xml:space="preserve">ห้างหุ้นส่วนจำกัด วังศิลา ณ นคร </t>
  </si>
  <si>
    <t>คอนกรีต</t>
  </si>
  <si>
    <t>ลว. 10 ก.ย. 64</t>
  </si>
  <si>
    <t>จ้างก่อสร้างโครงการก่อสร้างถนนคอนกรีตเสริมเหล็ก</t>
  </si>
  <si>
    <t>สายนาหัน-บ้านทุ่งเจ้าไชย หมู่ที่1,หมู่ที่3 ตำบลฉลอง</t>
  </si>
  <si>
    <t>ลว. 14 ก.ย 64</t>
  </si>
  <si>
    <t>ห้างหุ้นส่วนจำกัด เพชรพราวปิโตรเลียม</t>
  </si>
  <si>
    <t>ห้างหุ้นส่วนจำกัด แซนซันการโยธา</t>
  </si>
  <si>
    <t>บริษัท ธัชณิช จำกัด</t>
  </si>
  <si>
    <t>วันที่  4  เดือน ตุลาคม พ.ศ. 2564</t>
  </si>
  <si>
    <t>ลว. 3 ก.ย. 64</t>
  </si>
  <si>
    <t>ใบสั่งจ้าง เลขที่ CNTR-0149/64</t>
  </si>
  <si>
    <t xml:space="preserve">สัญญาจ้าง เลขที่ CNTR-0157/64  </t>
  </si>
  <si>
    <t xml:space="preserve">สัญญาจ้าง เลขที่ CNTR-0155/64  </t>
  </si>
  <si>
    <t xml:space="preserve">สัญญาจ้าง เลขที่ CNTR-0153/64  </t>
  </si>
  <si>
    <t xml:space="preserve">สัญญาจ้าง เลขที่ CNTR-0150/64  </t>
  </si>
  <si>
    <t>ใบสั่งจ้าง เลขที่ CNTR-0164/64</t>
  </si>
  <si>
    <t>ใบสั่งจ้าง เลขที่ CNTR-0154/64</t>
  </si>
  <si>
    <t>ใบสั่งจ้าง เลขที่ CNTR-0160/64</t>
  </si>
  <si>
    <t>ใบสั่งจ้าง เลขที่ CNTR-0162/64</t>
  </si>
  <si>
    <t xml:space="preserve">ซื้อวัสดุน้ำมันเชื้อเพลิงและหล่อลื่น สำนักปลัด </t>
  </si>
  <si>
    <t>บ.ซัสโก้ จำกัด (มหาชน)</t>
  </si>
  <si>
    <t>ใบสั่งซื้อ เลขที่ CNTR-0156/64</t>
  </si>
  <si>
    <t>จ้างถ่ายเอกสาร เย็บหนังสือหรือเข้าปกหนังสือ</t>
  </si>
  <si>
    <t>สิชล ก๊อปปี้</t>
  </si>
  <si>
    <t>ใบสั่งจ้าง เลขที่ CNTR-0152/64</t>
  </si>
  <si>
    <t>ใบสั่งจ้าง เลขที่ CNTR-0166/64</t>
  </si>
  <si>
    <t>ลว. 28 ก.ย. 64</t>
  </si>
  <si>
    <t>9</t>
  </si>
  <si>
    <t>13</t>
  </si>
  <si>
    <t>ประจำเดือนกันยายน  2564</t>
  </si>
  <si>
    <t>ได้นำข้อมูลเกี่ยวกับการจัดซื้อจัดจ้างตามแบบ  สขร.๑   ( ประจำเดือนกันยายน 2564)</t>
  </si>
  <si>
    <t xml:space="preserve">                    เผยแพร่  เมื่อวันที่ 4 ตุลาคม 2564  โดยวิธีปิดประกาศ  และที่เว็บไซต์ www.chalong.go.th</t>
  </si>
  <si>
    <t>21</t>
  </si>
  <si>
    <t>จ้างตรวจเช็คและซ่อมแซมเครื่องคอมพิวเตอร์ รหัสครุภัณฑ์</t>
  </si>
  <si>
    <t>416-53-0019 จำนวน 1 เครื่อง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</si>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</sst>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8" xfId="0" applyFont="1" applyFill="1" applyBorder="1" applyAlignment="1">
      <alignment horizontal="left"/>
    </xf>
    <xf numFmtId="0" fontId="8" fillId="0" borderId="4" xfId="0" applyFont="1" applyBorder="1"/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5" xfId="0" applyFont="1" applyBorder="1"/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43" fontId="8" fillId="0" borderId="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9" xfId="0" applyFont="1" applyBorder="1"/>
    <xf numFmtId="0" fontId="8" fillId="0" borderId="4" xfId="0" applyFont="1" applyBorder="1" applyAlignment="1">
      <alignment horizontal="left"/>
    </xf>
    <xf numFmtId="43" fontId="8" fillId="0" borderId="4" xfId="1" applyFont="1" applyBorder="1" applyAlignment="1">
      <alignment horizontal="center"/>
    </xf>
    <xf numFmtId="17" fontId="8" fillId="0" borderId="5" xfId="0" applyNumberFormat="1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43" fontId="8" fillId="0" borderId="9" xfId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43" fontId="8" fillId="0" borderId="8" xfId="1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" fontId="8" fillId="0" borderId="8" xfId="0" applyNumberFormat="1" applyFont="1" applyBorder="1" applyAlignment="1">
      <alignment horizont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43" fontId="8" fillId="0" borderId="6" xfId="1" applyFont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8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7" fontId="8" fillId="0" borderId="9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4" fontId="8" fillId="0" borderId="8" xfId="0" applyNumberFormat="1" applyFont="1" applyFill="1" applyBorder="1" applyAlignment="1">
      <alignment horizontal="center"/>
    </xf>
    <xf numFmtId="0" fontId="8" fillId="0" borderId="3" xfId="0" applyFont="1" applyBorder="1"/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17" fontId="8" fillId="0" borderId="2" xfId="0" applyNumberFormat="1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7" fontId="8" fillId="0" borderId="6" xfId="0" applyNumberFormat="1" applyFont="1" applyBorder="1" applyAlignment="1">
      <alignment horizontal="left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88" fontId="8" fillId="0" borderId="10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1" xfId="0" applyFont="1" applyFill="1" applyBorder="1"/>
    <xf numFmtId="0" fontId="8" fillId="0" borderId="3" xfId="0" applyFont="1" applyFill="1" applyBorder="1"/>
    <xf numFmtId="0" fontId="8" fillId="0" borderId="8" xfId="0" applyFont="1" applyFill="1" applyBorder="1"/>
    <xf numFmtId="0" fontId="8" fillId="0" borderId="2" xfId="0" applyFont="1" applyFill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188" fontId="8" fillId="0" borderId="18" xfId="0" applyNumberFormat="1" applyFont="1" applyBorder="1" applyAlignment="1">
      <alignment horizontal="center"/>
    </xf>
    <xf numFmtId="43" fontId="8" fillId="0" borderId="3" xfId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tabSelected="1" zoomScale="90" zoomScaleNormal="90" workbookViewId="0">
      <selection activeCell="B21" sqref="B21"/>
    </sheetView>
  </sheetViews>
  <sheetFormatPr defaultColWidth="9.140625" defaultRowHeight="21" x14ac:dyDescent="0.35"/>
  <cols>
    <col min="1" max="1" width="5.42578125" style="33" customWidth="1"/>
    <col min="2" max="2" width="43" style="1" customWidth="1"/>
    <col min="3" max="3" width="12.5703125" style="34" customWidth="1"/>
    <col min="4" max="4" width="14.42578125" style="35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61" t="s">
        <v>83</v>
      </c>
      <c r="B1" s="161"/>
      <c r="C1" s="161"/>
      <c r="D1" s="161"/>
      <c r="E1" s="161"/>
      <c r="F1" s="161"/>
      <c r="G1" s="161"/>
      <c r="H1" s="161"/>
      <c r="I1" s="161"/>
    </row>
    <row r="2" spans="1:9" x14ac:dyDescent="0.35">
      <c r="A2" s="161" t="s">
        <v>28</v>
      </c>
      <c r="B2" s="161"/>
      <c r="C2" s="161"/>
      <c r="D2" s="161"/>
      <c r="E2" s="161"/>
      <c r="F2" s="161"/>
      <c r="G2" s="161"/>
      <c r="H2" s="161"/>
      <c r="I2" s="161"/>
    </row>
    <row r="3" spans="1:9" x14ac:dyDescent="0.35">
      <c r="A3" s="162" t="s">
        <v>114</v>
      </c>
      <c r="B3" s="162"/>
      <c r="C3" s="162"/>
      <c r="D3" s="162"/>
      <c r="E3" s="162"/>
      <c r="F3" s="162"/>
      <c r="G3" s="162"/>
      <c r="H3" s="162"/>
      <c r="I3" s="162"/>
    </row>
    <row r="4" spans="1:9" s="36" customFormat="1" ht="19.5" x14ac:dyDescent="0.3">
      <c r="A4" s="99" t="s">
        <v>29</v>
      </c>
      <c r="B4" s="163" t="s">
        <v>30</v>
      </c>
      <c r="C4" s="165" t="s">
        <v>31</v>
      </c>
      <c r="D4" s="163" t="s">
        <v>32</v>
      </c>
      <c r="E4" s="167" t="s">
        <v>33</v>
      </c>
      <c r="F4" s="100" t="s">
        <v>34</v>
      </c>
      <c r="G4" s="141" t="s">
        <v>35</v>
      </c>
      <c r="H4" s="163" t="s">
        <v>36</v>
      </c>
      <c r="I4" s="101" t="s">
        <v>37</v>
      </c>
    </row>
    <row r="5" spans="1:9" s="36" customFormat="1" ht="19.5" x14ac:dyDescent="0.3">
      <c r="A5" s="77" t="s">
        <v>38</v>
      </c>
      <c r="B5" s="164"/>
      <c r="C5" s="166"/>
      <c r="D5" s="164"/>
      <c r="E5" s="168"/>
      <c r="F5" s="37" t="s">
        <v>39</v>
      </c>
      <c r="G5" s="37" t="s">
        <v>40</v>
      </c>
      <c r="H5" s="169"/>
      <c r="I5" s="71" t="s">
        <v>41</v>
      </c>
    </row>
    <row r="6" spans="1:9" s="36" customFormat="1" ht="19.5" x14ac:dyDescent="0.3">
      <c r="A6" s="102"/>
      <c r="B6" s="103"/>
      <c r="C6" s="104" t="s">
        <v>42</v>
      </c>
      <c r="D6" s="103"/>
      <c r="E6" s="105"/>
      <c r="F6" s="106"/>
      <c r="G6" s="106"/>
      <c r="H6" s="107"/>
      <c r="I6" s="103" t="s">
        <v>42</v>
      </c>
    </row>
    <row r="7" spans="1:9" s="47" customFormat="1" ht="18.75" x14ac:dyDescent="0.3">
      <c r="A7" s="46">
        <v>1</v>
      </c>
      <c r="B7" s="86" t="s">
        <v>56</v>
      </c>
      <c r="C7" s="84">
        <v>11664</v>
      </c>
      <c r="D7" s="87">
        <v>11664</v>
      </c>
      <c r="E7" s="46" t="s">
        <v>43</v>
      </c>
      <c r="F7" s="61" t="s">
        <v>50</v>
      </c>
      <c r="G7" s="85" t="str">
        <f>+F7</f>
        <v>จิตติภัณฑ์ วัสดุก่อสร้าง</v>
      </c>
      <c r="H7" s="88" t="s">
        <v>44</v>
      </c>
      <c r="I7" s="88" t="s">
        <v>57</v>
      </c>
    </row>
    <row r="8" spans="1:9" s="47" customFormat="1" ht="18.75" x14ac:dyDescent="0.3">
      <c r="A8" s="89"/>
      <c r="B8" s="41"/>
      <c r="C8" s="90"/>
      <c r="D8" s="91"/>
      <c r="E8" s="40"/>
      <c r="F8" s="42">
        <v>11664</v>
      </c>
      <c r="G8" s="42">
        <v>11664</v>
      </c>
      <c r="H8" s="48" t="s">
        <v>45</v>
      </c>
      <c r="I8" s="48" t="s">
        <v>58</v>
      </c>
    </row>
    <row r="9" spans="1:9" s="47" customFormat="1" ht="18.75" x14ac:dyDescent="0.3">
      <c r="A9" s="78"/>
      <c r="B9" s="45"/>
      <c r="C9" s="92"/>
      <c r="D9" s="79"/>
      <c r="E9" s="44"/>
      <c r="F9" s="80"/>
      <c r="G9" s="80"/>
      <c r="H9" s="55" t="s">
        <v>46</v>
      </c>
      <c r="I9" s="145"/>
    </row>
    <row r="10" spans="1:9" s="47" customFormat="1" ht="18.75" x14ac:dyDescent="0.3">
      <c r="A10" s="139">
        <v>2</v>
      </c>
      <c r="B10" s="115" t="str">
        <f>+B7</f>
        <v>ซื้อจัดซื้อวัสดุก่อสร้าง ท่อประปาและท่อระบายน้ำ คสล.</v>
      </c>
      <c r="C10" s="116">
        <v>282420</v>
      </c>
      <c r="D10" s="117">
        <v>282420</v>
      </c>
      <c r="E10" s="118" t="str">
        <f>+E7</f>
        <v>เฉพาะเจาะจง</v>
      </c>
      <c r="F10" s="119" t="s">
        <v>59</v>
      </c>
      <c r="G10" s="119" t="str">
        <f>+F10</f>
        <v>บริษัท จิตติพันธ์ คอนกรีต จำกัด</v>
      </c>
      <c r="H10" s="67" t="s">
        <v>44</v>
      </c>
      <c r="I10" s="88" t="s">
        <v>60</v>
      </c>
    </row>
    <row r="11" spans="1:9" s="47" customFormat="1" ht="18.75" x14ac:dyDescent="0.3">
      <c r="A11" s="82"/>
      <c r="B11" s="65"/>
      <c r="C11" s="94"/>
      <c r="D11" s="68"/>
      <c r="E11" s="69"/>
      <c r="F11" s="64">
        <v>282420</v>
      </c>
      <c r="G11" s="64">
        <f>+F11</f>
        <v>282420</v>
      </c>
      <c r="H11" s="125" t="s">
        <v>45</v>
      </c>
      <c r="I11" s="48" t="s">
        <v>58</v>
      </c>
    </row>
    <row r="12" spans="1:9" s="47" customFormat="1" ht="18.75" x14ac:dyDescent="0.3">
      <c r="A12" s="78"/>
      <c r="B12" s="45"/>
      <c r="C12" s="92"/>
      <c r="D12" s="79"/>
      <c r="E12" s="44"/>
      <c r="F12" s="80"/>
      <c r="G12" s="80"/>
      <c r="H12" s="55" t="s">
        <v>46</v>
      </c>
      <c r="I12" s="145"/>
    </row>
    <row r="13" spans="1:9" s="47" customFormat="1" ht="18" customHeight="1" x14ac:dyDescent="0.3">
      <c r="A13" s="144" t="s">
        <v>54</v>
      </c>
      <c r="B13" s="115" t="s">
        <v>61</v>
      </c>
      <c r="C13" s="116">
        <v>58589</v>
      </c>
      <c r="D13" s="117">
        <v>58589</v>
      </c>
      <c r="E13" s="118" t="s">
        <v>43</v>
      </c>
      <c r="F13" s="119" t="s">
        <v>62</v>
      </c>
      <c r="G13" s="119" t="str">
        <f>+F13</f>
        <v>ร้านสิชลคอมพิวเตอร์แอนด์เซอร์วิส</v>
      </c>
      <c r="H13" s="88" t="s">
        <v>44</v>
      </c>
      <c r="I13" s="88" t="s">
        <v>63</v>
      </c>
    </row>
    <row r="14" spans="1:9" s="47" customFormat="1" ht="18.75" x14ac:dyDescent="0.3">
      <c r="A14" s="82"/>
      <c r="B14" s="65"/>
      <c r="C14" s="94"/>
      <c r="D14" s="68"/>
      <c r="E14" s="69"/>
      <c r="F14" s="64">
        <f>+C13</f>
        <v>58589</v>
      </c>
      <c r="G14" s="42">
        <f>+F14</f>
        <v>58589</v>
      </c>
      <c r="H14" s="48" t="s">
        <v>45</v>
      </c>
      <c r="I14" s="145" t="s">
        <v>64</v>
      </c>
    </row>
    <row r="15" spans="1:9" s="47" customFormat="1" ht="18.75" x14ac:dyDescent="0.3">
      <c r="A15" s="78"/>
      <c r="B15" s="45"/>
      <c r="C15" s="92"/>
      <c r="D15" s="79"/>
      <c r="E15" s="44"/>
      <c r="F15" s="80"/>
      <c r="G15" s="80"/>
      <c r="H15" s="55" t="s">
        <v>46</v>
      </c>
      <c r="I15" s="138"/>
    </row>
    <row r="16" spans="1:9" s="47" customFormat="1" ht="18" customHeight="1" x14ac:dyDescent="0.3">
      <c r="A16" s="144" t="s">
        <v>49</v>
      </c>
      <c r="B16" s="115" t="s">
        <v>125</v>
      </c>
      <c r="C16" s="116">
        <v>9480</v>
      </c>
      <c r="D16" s="117">
        <v>9480</v>
      </c>
      <c r="E16" s="118" t="s">
        <v>43</v>
      </c>
      <c r="F16" s="119" t="s">
        <v>126</v>
      </c>
      <c r="G16" s="119" t="str">
        <f>+F16</f>
        <v>บ.ซัสโก้ จำกัด (มหาชน)</v>
      </c>
      <c r="H16" s="88" t="s">
        <v>44</v>
      </c>
      <c r="I16" s="88" t="s">
        <v>127</v>
      </c>
    </row>
    <row r="17" spans="1:9" s="47" customFormat="1" ht="18.75" x14ac:dyDescent="0.3">
      <c r="A17" s="82"/>
      <c r="B17" s="65"/>
      <c r="C17" s="94"/>
      <c r="D17" s="68"/>
      <c r="E17" s="69"/>
      <c r="F17" s="64">
        <f>+C16</f>
        <v>9480</v>
      </c>
      <c r="G17" s="42">
        <f>+F17</f>
        <v>9480</v>
      </c>
      <c r="H17" s="48" t="s">
        <v>45</v>
      </c>
      <c r="I17" s="145" t="s">
        <v>67</v>
      </c>
    </row>
    <row r="18" spans="1:9" s="47" customFormat="1" ht="18.75" x14ac:dyDescent="0.3">
      <c r="A18" s="78"/>
      <c r="B18" s="45"/>
      <c r="C18" s="92"/>
      <c r="D18" s="79"/>
      <c r="E18" s="44"/>
      <c r="F18" s="80"/>
      <c r="G18" s="80"/>
      <c r="H18" s="55" t="s">
        <v>46</v>
      </c>
      <c r="I18" s="138"/>
    </row>
    <row r="19" spans="1:9" s="76" customFormat="1" ht="18.75" x14ac:dyDescent="0.3">
      <c r="A19" s="131" t="s">
        <v>52</v>
      </c>
      <c r="B19" s="126" t="s">
        <v>65</v>
      </c>
      <c r="C19" s="127">
        <v>40000</v>
      </c>
      <c r="D19" s="128">
        <v>38670</v>
      </c>
      <c r="E19" s="129" t="s">
        <v>43</v>
      </c>
      <c r="F19" s="130" t="s">
        <v>62</v>
      </c>
      <c r="G19" s="130" t="str">
        <f>+F19</f>
        <v>ร้านสิชลคอมพิวเตอร์แอนด์เซอร์วิส</v>
      </c>
      <c r="H19" s="88" t="s">
        <v>44</v>
      </c>
      <c r="I19" s="146" t="s">
        <v>68</v>
      </c>
    </row>
    <row r="20" spans="1:9" s="76" customFormat="1" ht="18.75" x14ac:dyDescent="0.3">
      <c r="A20" s="89"/>
      <c r="B20" s="41" t="s">
        <v>66</v>
      </c>
      <c r="C20" s="90"/>
      <c r="D20" s="91"/>
      <c r="E20" s="40"/>
      <c r="F20" s="42">
        <v>38670</v>
      </c>
      <c r="G20" s="42">
        <f>+F20</f>
        <v>38670</v>
      </c>
      <c r="H20" s="48" t="s">
        <v>45</v>
      </c>
      <c r="I20" s="48" t="s">
        <v>67</v>
      </c>
    </row>
    <row r="21" spans="1:9" s="76" customFormat="1" ht="18.75" x14ac:dyDescent="0.3">
      <c r="A21" s="121"/>
      <c r="B21" s="122"/>
      <c r="C21" s="120"/>
      <c r="D21" s="79"/>
      <c r="E21" s="123"/>
      <c r="F21" s="124"/>
      <c r="G21" s="124"/>
      <c r="H21" s="55" t="s">
        <v>46</v>
      </c>
      <c r="I21" s="147"/>
    </row>
    <row r="22" spans="1:9" s="47" customFormat="1" ht="18.75" x14ac:dyDescent="0.3">
      <c r="A22" s="93" t="s">
        <v>73</v>
      </c>
      <c r="B22" s="57" t="s">
        <v>69</v>
      </c>
      <c r="C22" s="84">
        <v>10000</v>
      </c>
      <c r="D22" s="87">
        <v>9700</v>
      </c>
      <c r="E22" s="46" t="s">
        <v>43</v>
      </c>
      <c r="F22" s="85" t="s">
        <v>70</v>
      </c>
      <c r="G22" s="85" t="str">
        <f t="shared" ref="G22:G35" si="0">+F22</f>
        <v>ร้าน ซีเค ซัพพลาย โอ. เอ</v>
      </c>
      <c r="H22" s="88" t="s">
        <v>44</v>
      </c>
      <c r="I22" s="88" t="s">
        <v>71</v>
      </c>
    </row>
    <row r="23" spans="1:9" s="47" customFormat="1" ht="18.75" x14ac:dyDescent="0.3">
      <c r="A23" s="89"/>
      <c r="B23" s="41"/>
      <c r="C23" s="90"/>
      <c r="D23" s="91"/>
      <c r="E23" s="40"/>
      <c r="F23" s="42">
        <v>9700</v>
      </c>
      <c r="G23" s="42">
        <f t="shared" si="0"/>
        <v>9700</v>
      </c>
      <c r="H23" s="48" t="s">
        <v>45</v>
      </c>
      <c r="I23" s="48" t="s">
        <v>72</v>
      </c>
    </row>
    <row r="24" spans="1:9" s="47" customFormat="1" ht="18.75" x14ac:dyDescent="0.3">
      <c r="A24" s="78"/>
      <c r="B24" s="45"/>
      <c r="C24" s="92"/>
      <c r="D24" s="79"/>
      <c r="E24" s="44"/>
      <c r="F24" s="80"/>
      <c r="G24" s="80"/>
      <c r="H24" s="138" t="s">
        <v>46</v>
      </c>
      <c r="I24" s="138"/>
    </row>
    <row r="25" spans="1:9" s="47" customFormat="1" ht="18.75" x14ac:dyDescent="0.3">
      <c r="A25" s="139" t="s">
        <v>55</v>
      </c>
      <c r="B25" s="115" t="s">
        <v>74</v>
      </c>
      <c r="C25" s="116">
        <v>32000</v>
      </c>
      <c r="D25" s="117">
        <v>31720</v>
      </c>
      <c r="E25" s="118" t="s">
        <v>43</v>
      </c>
      <c r="F25" s="119" t="s">
        <v>51</v>
      </c>
      <c r="G25" s="119" t="str">
        <f>+F25</f>
        <v>ปรีดาค้าวัสดุ</v>
      </c>
      <c r="H25" s="88" t="s">
        <v>44</v>
      </c>
      <c r="I25" s="88" t="s">
        <v>75</v>
      </c>
    </row>
    <row r="26" spans="1:9" s="47" customFormat="1" ht="18.75" x14ac:dyDescent="0.3">
      <c r="A26" s="82"/>
      <c r="B26" s="65"/>
      <c r="C26" s="94"/>
      <c r="D26" s="68"/>
      <c r="E26" s="69"/>
      <c r="F26" s="64">
        <v>31720</v>
      </c>
      <c r="G26" s="64">
        <f>+F26</f>
        <v>31720</v>
      </c>
      <c r="H26" s="48" t="s">
        <v>45</v>
      </c>
      <c r="I26" s="48" t="s">
        <v>76</v>
      </c>
    </row>
    <row r="27" spans="1:9" s="47" customFormat="1" ht="18.75" x14ac:dyDescent="0.3">
      <c r="A27" s="82"/>
      <c r="B27" s="65"/>
      <c r="C27" s="94"/>
      <c r="D27" s="68"/>
      <c r="E27" s="69"/>
      <c r="F27" s="80"/>
      <c r="G27" s="80"/>
      <c r="H27" s="138" t="s">
        <v>46</v>
      </c>
      <c r="I27" s="145"/>
    </row>
    <row r="28" spans="1:9" s="47" customFormat="1" ht="18.75" x14ac:dyDescent="0.3">
      <c r="A28" s="93" t="s">
        <v>79</v>
      </c>
      <c r="B28" s="57" t="s">
        <v>77</v>
      </c>
      <c r="C28" s="84">
        <v>12000</v>
      </c>
      <c r="D28" s="87">
        <v>11375</v>
      </c>
      <c r="E28" s="46" t="s">
        <v>43</v>
      </c>
      <c r="F28" s="119" t="s">
        <v>51</v>
      </c>
      <c r="G28" s="85" t="str">
        <f>+F28</f>
        <v>ปรีดาค้าวัสดุ</v>
      </c>
      <c r="H28" s="88" t="s">
        <v>44</v>
      </c>
      <c r="I28" s="88" t="s">
        <v>78</v>
      </c>
    </row>
    <row r="29" spans="1:9" s="47" customFormat="1" ht="18.75" x14ac:dyDescent="0.3">
      <c r="A29" s="82"/>
      <c r="B29" s="65"/>
      <c r="C29" s="94"/>
      <c r="D29" s="68"/>
      <c r="E29" s="69"/>
      <c r="F29" s="64">
        <f>+D28</f>
        <v>11375</v>
      </c>
      <c r="G29" s="64">
        <f>+F29</f>
        <v>11375</v>
      </c>
      <c r="H29" s="48" t="s">
        <v>45</v>
      </c>
      <c r="I29" s="48" t="s">
        <v>76</v>
      </c>
    </row>
    <row r="30" spans="1:9" s="47" customFormat="1" ht="18.75" x14ac:dyDescent="0.3">
      <c r="A30" s="82"/>
      <c r="B30" s="65"/>
      <c r="C30" s="94"/>
      <c r="D30" s="68"/>
      <c r="E30" s="69"/>
      <c r="F30" s="64"/>
      <c r="G30" s="80"/>
      <c r="H30" s="138" t="s">
        <v>46</v>
      </c>
      <c r="I30" s="138"/>
    </row>
    <row r="31" spans="1:9" s="47" customFormat="1" ht="18.75" x14ac:dyDescent="0.3">
      <c r="A31" s="93" t="s">
        <v>133</v>
      </c>
      <c r="B31" s="57" t="s">
        <v>80</v>
      </c>
      <c r="C31" s="84">
        <v>3040</v>
      </c>
      <c r="D31" s="87">
        <v>3040</v>
      </c>
      <c r="E31" s="46" t="s">
        <v>43</v>
      </c>
      <c r="F31" s="85" t="s">
        <v>51</v>
      </c>
      <c r="G31" s="85" t="str">
        <f t="shared" si="0"/>
        <v>ปรีดาค้าวัสดุ</v>
      </c>
      <c r="H31" s="88" t="s">
        <v>44</v>
      </c>
      <c r="I31" s="88" t="s">
        <v>82</v>
      </c>
    </row>
    <row r="32" spans="1:9" s="47" customFormat="1" ht="18.75" x14ac:dyDescent="0.3">
      <c r="A32" s="89"/>
      <c r="B32" s="41"/>
      <c r="C32" s="90"/>
      <c r="D32" s="91"/>
      <c r="E32" s="40"/>
      <c r="F32" s="42">
        <v>3040</v>
      </c>
      <c r="G32" s="42">
        <f t="shared" si="0"/>
        <v>3040</v>
      </c>
      <c r="H32" s="48" t="s">
        <v>45</v>
      </c>
      <c r="I32" s="48" t="s">
        <v>81</v>
      </c>
    </row>
    <row r="33" spans="1:10" s="47" customFormat="1" ht="18.75" x14ac:dyDescent="0.3">
      <c r="A33" s="78"/>
      <c r="B33" s="45"/>
      <c r="C33" s="92"/>
      <c r="D33" s="79"/>
      <c r="E33" s="44"/>
      <c r="F33" s="80"/>
      <c r="G33" s="80"/>
      <c r="H33" s="55" t="s">
        <v>46</v>
      </c>
      <c r="I33" s="138"/>
    </row>
    <row r="34" spans="1:10" s="47" customFormat="1" ht="18.75" x14ac:dyDescent="0.3">
      <c r="A34" s="46">
        <v>10</v>
      </c>
      <c r="B34" s="57" t="s">
        <v>84</v>
      </c>
      <c r="C34" s="95">
        <v>112025</v>
      </c>
      <c r="D34" s="58">
        <v>112025</v>
      </c>
      <c r="E34" s="49" t="s">
        <v>43</v>
      </c>
      <c r="F34" s="61" t="s">
        <v>87</v>
      </c>
      <c r="G34" s="61" t="str">
        <f t="shared" si="0"/>
        <v>นายเฉลิมศักดิ์ ชูแก้ว</v>
      </c>
      <c r="H34" s="88" t="s">
        <v>44</v>
      </c>
      <c r="I34" s="88" t="s">
        <v>116</v>
      </c>
    </row>
    <row r="35" spans="1:10" s="47" customFormat="1" ht="18.75" x14ac:dyDescent="0.3">
      <c r="A35" s="89"/>
      <c r="B35" s="41" t="s">
        <v>85</v>
      </c>
      <c r="C35" s="96"/>
      <c r="D35" s="51"/>
      <c r="E35" s="52"/>
      <c r="F35" s="60">
        <v>112025</v>
      </c>
      <c r="G35" s="60">
        <f t="shared" si="0"/>
        <v>112025</v>
      </c>
      <c r="H35" s="48" t="s">
        <v>45</v>
      </c>
      <c r="I35" s="48" t="s">
        <v>115</v>
      </c>
    </row>
    <row r="36" spans="1:10" s="47" customFormat="1" ht="18.75" x14ac:dyDescent="0.3">
      <c r="A36" s="82"/>
      <c r="B36" s="65" t="s">
        <v>86</v>
      </c>
      <c r="C36" s="98"/>
      <c r="D36" s="62"/>
      <c r="E36" s="63"/>
      <c r="F36" s="66"/>
      <c r="G36" s="54"/>
      <c r="H36" s="56" t="s">
        <v>46</v>
      </c>
      <c r="I36" s="145"/>
    </row>
    <row r="37" spans="1:10" s="47" customFormat="1" ht="18.75" x14ac:dyDescent="0.3">
      <c r="A37" s="46">
        <v>11</v>
      </c>
      <c r="B37" s="57" t="s">
        <v>88</v>
      </c>
      <c r="C37" s="95">
        <v>498000</v>
      </c>
      <c r="D37" s="58">
        <v>498000</v>
      </c>
      <c r="E37" s="49" t="s">
        <v>43</v>
      </c>
      <c r="F37" s="61" t="s">
        <v>90</v>
      </c>
      <c r="G37" s="61" t="str">
        <f>+F37</f>
        <v>จิตติภัณฑ์ก่อสร้าง</v>
      </c>
      <c r="H37" s="88" t="s">
        <v>44</v>
      </c>
      <c r="I37" s="88" t="s">
        <v>122</v>
      </c>
    </row>
    <row r="38" spans="1:10" s="47" customFormat="1" ht="18.75" x14ac:dyDescent="0.3">
      <c r="A38" s="89"/>
      <c r="B38" s="41" t="s">
        <v>89</v>
      </c>
      <c r="C38" s="96"/>
      <c r="D38" s="51"/>
      <c r="E38" s="52"/>
      <c r="F38" s="60">
        <v>498000</v>
      </c>
      <c r="G38" s="60">
        <f>+F38</f>
        <v>498000</v>
      </c>
      <c r="H38" s="48" t="s">
        <v>45</v>
      </c>
      <c r="I38" s="48" t="s">
        <v>91</v>
      </c>
    </row>
    <row r="39" spans="1:10" s="47" customFormat="1" ht="18.75" x14ac:dyDescent="0.3">
      <c r="A39" s="82"/>
      <c r="B39" s="65"/>
      <c r="C39" s="98"/>
      <c r="D39" s="62"/>
      <c r="E39" s="63"/>
      <c r="F39" s="66"/>
      <c r="G39" s="66"/>
      <c r="H39" s="56" t="s">
        <v>46</v>
      </c>
      <c r="I39" s="145"/>
    </row>
    <row r="40" spans="1:10" s="47" customFormat="1" ht="18.75" x14ac:dyDescent="0.3">
      <c r="A40" s="46">
        <v>12</v>
      </c>
      <c r="B40" s="57" t="s">
        <v>92</v>
      </c>
      <c r="C40" s="95">
        <v>68200</v>
      </c>
      <c r="D40" s="58">
        <v>68200</v>
      </c>
      <c r="E40" s="49" t="s">
        <v>43</v>
      </c>
      <c r="F40" s="61" t="s">
        <v>94</v>
      </c>
      <c r="G40" s="61" t="str">
        <f>+F40</f>
        <v>นายศักดิ์สาคร ช่วยชู</v>
      </c>
      <c r="H40" s="88" t="s">
        <v>44</v>
      </c>
      <c r="I40" s="88" t="s">
        <v>123</v>
      </c>
    </row>
    <row r="41" spans="1:10" s="47" customFormat="1" ht="18.75" x14ac:dyDescent="0.3">
      <c r="A41" s="89"/>
      <c r="B41" s="41" t="s">
        <v>93</v>
      </c>
      <c r="C41" s="96"/>
      <c r="D41" s="51"/>
      <c r="E41" s="52"/>
      <c r="F41" s="60">
        <v>68200</v>
      </c>
      <c r="G41" s="60">
        <f>+F41</f>
        <v>68200</v>
      </c>
      <c r="H41" s="48" t="s">
        <v>45</v>
      </c>
      <c r="I41" s="48" t="s">
        <v>76</v>
      </c>
    </row>
    <row r="42" spans="1:10" s="47" customFormat="1" ht="18.75" x14ac:dyDescent="0.3">
      <c r="A42" s="82"/>
      <c r="B42" s="65"/>
      <c r="C42" s="98"/>
      <c r="D42" s="62"/>
      <c r="E42" s="63"/>
      <c r="F42" s="66"/>
      <c r="G42" s="66"/>
      <c r="H42" s="56" t="s">
        <v>46</v>
      </c>
      <c r="I42" s="145"/>
    </row>
    <row r="43" spans="1:10" s="47" customFormat="1" ht="18.75" x14ac:dyDescent="0.3">
      <c r="A43" s="93" t="s">
        <v>134</v>
      </c>
      <c r="B43" s="57" t="s">
        <v>95</v>
      </c>
      <c r="C43" s="95">
        <v>19762.900000000001</v>
      </c>
      <c r="D43" s="58">
        <v>19762.900000000001</v>
      </c>
      <c r="E43" s="49" t="s">
        <v>43</v>
      </c>
      <c r="F43" s="61" t="s">
        <v>47</v>
      </c>
      <c r="G43" s="61" t="str">
        <f>+F43</f>
        <v>บริษัท ทีเอสซี เอ็นจิเนียริ่ง แอนด์</v>
      </c>
      <c r="H43" s="88" t="s">
        <v>44</v>
      </c>
      <c r="I43" s="88" t="s">
        <v>124</v>
      </c>
      <c r="J43" s="76"/>
    </row>
    <row r="44" spans="1:10" s="47" customFormat="1" ht="18.75" x14ac:dyDescent="0.3">
      <c r="A44" s="89"/>
      <c r="B44" s="41" t="s">
        <v>96</v>
      </c>
      <c r="C44" s="96"/>
      <c r="D44" s="51"/>
      <c r="E44" s="52"/>
      <c r="F44" s="60" t="s">
        <v>48</v>
      </c>
      <c r="G44" s="60" t="str">
        <f>+F44</f>
        <v>เซอร์วิส จำกัด</v>
      </c>
      <c r="H44" s="48" t="s">
        <v>45</v>
      </c>
      <c r="I44" s="48" t="s">
        <v>76</v>
      </c>
    </row>
    <row r="45" spans="1:10" s="47" customFormat="1" ht="18.75" x14ac:dyDescent="0.3">
      <c r="A45" s="82"/>
      <c r="B45" s="65"/>
      <c r="C45" s="98"/>
      <c r="D45" s="62"/>
      <c r="E45" s="63"/>
      <c r="F45" s="66">
        <v>19762.900000000001</v>
      </c>
      <c r="G45" s="66">
        <f>+F45</f>
        <v>19762.900000000001</v>
      </c>
      <c r="H45" s="56" t="s">
        <v>46</v>
      </c>
      <c r="I45" s="145"/>
    </row>
    <row r="46" spans="1:10" s="50" customFormat="1" ht="18.75" x14ac:dyDescent="0.3">
      <c r="A46" s="46">
        <v>14</v>
      </c>
      <c r="B46" s="86" t="s">
        <v>97</v>
      </c>
      <c r="C46" s="84">
        <v>215050</v>
      </c>
      <c r="D46" s="87">
        <v>215050</v>
      </c>
      <c r="E46" s="49" t="s">
        <v>43</v>
      </c>
      <c r="F46" s="61" t="s">
        <v>98</v>
      </c>
      <c r="G46" s="85" t="str">
        <f>+F46</f>
        <v>นายนัฐกร ดำเพ็ง</v>
      </c>
      <c r="H46" s="88" t="s">
        <v>44</v>
      </c>
      <c r="I46" s="88" t="s">
        <v>121</v>
      </c>
    </row>
    <row r="47" spans="1:10" s="50" customFormat="1" ht="18.75" x14ac:dyDescent="0.3">
      <c r="A47" s="89"/>
      <c r="B47" s="41"/>
      <c r="C47" s="96"/>
      <c r="D47" s="51"/>
      <c r="E47" s="52"/>
      <c r="F47" s="42">
        <v>215050</v>
      </c>
      <c r="G47" s="42">
        <f>+F47</f>
        <v>215050</v>
      </c>
      <c r="H47" s="48" t="s">
        <v>45</v>
      </c>
      <c r="I47" s="48" t="s">
        <v>81</v>
      </c>
    </row>
    <row r="48" spans="1:10" s="50" customFormat="1" ht="18.75" x14ac:dyDescent="0.3">
      <c r="A48" s="78"/>
      <c r="B48" s="45"/>
      <c r="C48" s="97"/>
      <c r="D48" s="81"/>
      <c r="E48" s="53"/>
      <c r="F48" s="80"/>
      <c r="G48" s="80"/>
      <c r="H48" s="56" t="s">
        <v>46</v>
      </c>
      <c r="I48" s="138"/>
    </row>
    <row r="49" spans="1:9" s="50" customFormat="1" ht="18.75" x14ac:dyDescent="0.3">
      <c r="A49" s="46">
        <v>15</v>
      </c>
      <c r="B49" s="86" t="s">
        <v>128</v>
      </c>
      <c r="C49" s="84">
        <v>4900</v>
      </c>
      <c r="D49" s="87">
        <v>4900</v>
      </c>
      <c r="E49" s="49" t="s">
        <v>43</v>
      </c>
      <c r="F49" s="61" t="s">
        <v>129</v>
      </c>
      <c r="G49" s="85" t="str">
        <f>+F49</f>
        <v>สิชล ก๊อปปี้</v>
      </c>
      <c r="H49" s="88" t="s">
        <v>44</v>
      </c>
      <c r="I49" s="88" t="s">
        <v>130</v>
      </c>
    </row>
    <row r="50" spans="1:9" s="50" customFormat="1" ht="18.75" x14ac:dyDescent="0.3">
      <c r="A50" s="89"/>
      <c r="B50" s="41"/>
      <c r="C50" s="96"/>
      <c r="D50" s="51"/>
      <c r="E50" s="52"/>
      <c r="F50" s="42">
        <v>4900</v>
      </c>
      <c r="G50" s="42">
        <f>+F50</f>
        <v>4900</v>
      </c>
      <c r="H50" s="48" t="s">
        <v>45</v>
      </c>
      <c r="I50" s="48" t="s">
        <v>91</v>
      </c>
    </row>
    <row r="51" spans="1:9" s="50" customFormat="1" ht="18.75" x14ac:dyDescent="0.3">
      <c r="A51" s="78"/>
      <c r="B51" s="45"/>
      <c r="C51" s="97"/>
      <c r="D51" s="81"/>
      <c r="E51" s="53"/>
      <c r="F51" s="80"/>
      <c r="G51" s="80"/>
      <c r="H51" s="56" t="s">
        <v>46</v>
      </c>
      <c r="I51" s="138"/>
    </row>
    <row r="52" spans="1:9" s="50" customFormat="1" ht="18.75" x14ac:dyDescent="0.3">
      <c r="A52" s="46">
        <v>16</v>
      </c>
      <c r="B52" s="86" t="s">
        <v>128</v>
      </c>
      <c r="C52" s="84">
        <v>4713</v>
      </c>
      <c r="D52" s="87">
        <v>4713</v>
      </c>
      <c r="E52" s="49" t="s">
        <v>43</v>
      </c>
      <c r="F52" s="61" t="s">
        <v>129</v>
      </c>
      <c r="G52" s="85" t="str">
        <f>+F52</f>
        <v>สิชล ก๊อปปี้</v>
      </c>
      <c r="H52" s="88" t="s">
        <v>44</v>
      </c>
      <c r="I52" s="88" t="s">
        <v>131</v>
      </c>
    </row>
    <row r="53" spans="1:9" s="50" customFormat="1" ht="18.75" x14ac:dyDescent="0.3">
      <c r="A53" s="89"/>
      <c r="B53" s="41"/>
      <c r="C53" s="96"/>
      <c r="D53" s="51"/>
      <c r="E53" s="52"/>
      <c r="F53" s="42">
        <v>4713</v>
      </c>
      <c r="G53" s="42">
        <f>+F53</f>
        <v>4713</v>
      </c>
      <c r="H53" s="48" t="s">
        <v>45</v>
      </c>
      <c r="I53" s="48" t="s">
        <v>132</v>
      </c>
    </row>
    <row r="54" spans="1:9" s="50" customFormat="1" ht="18.75" x14ac:dyDescent="0.3">
      <c r="A54" s="78"/>
      <c r="B54" s="45"/>
      <c r="C54" s="97"/>
      <c r="D54" s="81"/>
      <c r="E54" s="53"/>
      <c r="F54" s="80"/>
      <c r="G54" s="80"/>
      <c r="H54" s="56" t="s">
        <v>46</v>
      </c>
      <c r="I54" s="138"/>
    </row>
    <row r="55" spans="1:9" s="50" customFormat="1" ht="18.75" x14ac:dyDescent="0.3">
      <c r="A55" s="73">
        <v>17</v>
      </c>
      <c r="B55" s="38" t="s">
        <v>99</v>
      </c>
      <c r="C55" s="83">
        <v>487000</v>
      </c>
      <c r="D55" s="72">
        <v>522000</v>
      </c>
      <c r="E55" s="74" t="s">
        <v>43</v>
      </c>
      <c r="F55" s="75" t="s">
        <v>100</v>
      </c>
      <c r="G55" s="113" t="str">
        <f>+F55</f>
        <v>ห้างหุ้นส่วนจำกัด จิระวัฒน์การโยธา</v>
      </c>
      <c r="H55" s="39" t="s">
        <v>44</v>
      </c>
      <c r="I55" s="148" t="s">
        <v>120</v>
      </c>
    </row>
    <row r="56" spans="1:9" s="50" customFormat="1" ht="18.75" x14ac:dyDescent="0.3">
      <c r="A56" s="89"/>
      <c r="B56" s="59"/>
      <c r="C56" s="96"/>
      <c r="D56" s="51"/>
      <c r="E56" s="52"/>
      <c r="F56" s="42">
        <v>484000</v>
      </c>
      <c r="G56" s="42">
        <f>+F56</f>
        <v>484000</v>
      </c>
      <c r="H56" s="43" t="s">
        <v>45</v>
      </c>
      <c r="I56" s="48" t="s">
        <v>64</v>
      </c>
    </row>
    <row r="57" spans="1:9" s="50" customFormat="1" ht="18.75" x14ac:dyDescent="0.3">
      <c r="A57" s="82"/>
      <c r="B57" s="108"/>
      <c r="C57" s="98"/>
      <c r="D57" s="62"/>
      <c r="E57" s="63"/>
      <c r="F57" s="64"/>
      <c r="G57" s="64"/>
      <c r="H57" s="43" t="s">
        <v>46</v>
      </c>
      <c r="I57" s="145"/>
    </row>
    <row r="58" spans="1:9" s="50" customFormat="1" ht="18.75" x14ac:dyDescent="0.3">
      <c r="A58" s="46">
        <v>18</v>
      </c>
      <c r="B58" s="57" t="s">
        <v>101</v>
      </c>
      <c r="C58" s="95">
        <v>497000</v>
      </c>
      <c r="D58" s="58">
        <v>539000</v>
      </c>
      <c r="E58" s="49" t="s">
        <v>43</v>
      </c>
      <c r="F58" s="61" t="s">
        <v>90</v>
      </c>
      <c r="G58" s="61" t="str">
        <f>+F58</f>
        <v>จิตติภัณฑ์ก่อสร้าง</v>
      </c>
      <c r="H58" s="39" t="s">
        <v>44</v>
      </c>
      <c r="I58" s="88" t="s">
        <v>119</v>
      </c>
    </row>
    <row r="59" spans="1:9" s="50" customFormat="1" ht="18.75" x14ac:dyDescent="0.3">
      <c r="A59" s="40"/>
      <c r="B59" s="59" t="s">
        <v>102</v>
      </c>
      <c r="C59" s="96"/>
      <c r="D59" s="51"/>
      <c r="E59" s="52"/>
      <c r="F59" s="75">
        <f>+C58</f>
        <v>497000</v>
      </c>
      <c r="G59" s="60">
        <f>+F59</f>
        <v>497000</v>
      </c>
      <c r="H59" s="43" t="s">
        <v>45</v>
      </c>
      <c r="I59" s="48" t="s">
        <v>91</v>
      </c>
    </row>
    <row r="60" spans="1:9" s="50" customFormat="1" ht="18.75" x14ac:dyDescent="0.3">
      <c r="A60" s="44"/>
      <c r="B60" s="137"/>
      <c r="C60" s="97"/>
      <c r="D60" s="81"/>
      <c r="E60" s="53"/>
      <c r="F60" s="54"/>
      <c r="G60" s="54"/>
      <c r="H60" s="55" t="s">
        <v>46</v>
      </c>
      <c r="I60" s="138"/>
    </row>
    <row r="61" spans="1:9" s="50" customFormat="1" ht="18.75" x14ac:dyDescent="0.3">
      <c r="A61" s="118">
        <v>19</v>
      </c>
      <c r="B61" s="132" t="s">
        <v>103</v>
      </c>
      <c r="C61" s="133">
        <v>463000</v>
      </c>
      <c r="D61" s="134">
        <v>487000</v>
      </c>
      <c r="E61" s="135" t="s">
        <v>43</v>
      </c>
      <c r="F61" s="136" t="s">
        <v>105</v>
      </c>
      <c r="G61" s="136" t="str">
        <f>+F61</f>
        <v xml:space="preserve">ห้างหุ้นส่วนจำกัด วังศิลา ณ นคร </v>
      </c>
      <c r="H61" s="39" t="s">
        <v>44</v>
      </c>
      <c r="I61" s="149" t="s">
        <v>118</v>
      </c>
    </row>
    <row r="62" spans="1:9" s="50" customFormat="1" ht="18.75" x14ac:dyDescent="0.3">
      <c r="A62" s="69"/>
      <c r="B62" s="108" t="s">
        <v>104</v>
      </c>
      <c r="C62" s="98"/>
      <c r="D62" s="62"/>
      <c r="E62" s="63"/>
      <c r="F62" s="66" t="s">
        <v>106</v>
      </c>
      <c r="G62" s="66" t="str">
        <f>+F62</f>
        <v>คอนกรีต</v>
      </c>
      <c r="H62" s="43" t="s">
        <v>45</v>
      </c>
      <c r="I62" s="145" t="s">
        <v>107</v>
      </c>
    </row>
    <row r="63" spans="1:9" s="50" customFormat="1" ht="18.75" x14ac:dyDescent="0.3">
      <c r="A63" s="44"/>
      <c r="B63" s="45"/>
      <c r="C63" s="97"/>
      <c r="D63" s="53"/>
      <c r="E63" s="53"/>
      <c r="F63" s="54">
        <v>460000</v>
      </c>
      <c r="G63" s="54">
        <f>+F63</f>
        <v>460000</v>
      </c>
      <c r="H63" s="55" t="s">
        <v>46</v>
      </c>
      <c r="I63" s="138"/>
    </row>
    <row r="64" spans="1:9" s="50" customFormat="1" ht="18.75" x14ac:dyDescent="0.3">
      <c r="A64" s="46">
        <v>20</v>
      </c>
      <c r="B64" s="57" t="s">
        <v>108</v>
      </c>
      <c r="C64" s="95">
        <v>1158000</v>
      </c>
      <c r="D64" s="58">
        <v>1186000</v>
      </c>
      <c r="E64" s="150" t="s">
        <v>6</v>
      </c>
      <c r="F64" s="61" t="s">
        <v>100</v>
      </c>
      <c r="G64" s="61" t="str">
        <f>+F64</f>
        <v>ห้างหุ้นส่วนจำกัด จิระวัฒน์การโยธา</v>
      </c>
      <c r="H64" s="39" t="s">
        <v>44</v>
      </c>
      <c r="I64" s="88" t="s">
        <v>117</v>
      </c>
    </row>
    <row r="65" spans="1:12" s="50" customFormat="1" ht="18.75" x14ac:dyDescent="0.3">
      <c r="A65" s="40"/>
      <c r="B65" s="59" t="s">
        <v>109</v>
      </c>
      <c r="C65" s="96"/>
      <c r="D65" s="51"/>
      <c r="E65" s="151"/>
      <c r="F65" s="60">
        <v>1147000</v>
      </c>
      <c r="G65" s="60">
        <f>+F65</f>
        <v>1147000</v>
      </c>
      <c r="H65" s="43" t="s">
        <v>45</v>
      </c>
      <c r="I65" s="48" t="s">
        <v>110</v>
      </c>
    </row>
    <row r="66" spans="1:12" s="50" customFormat="1" ht="18.75" x14ac:dyDescent="0.3">
      <c r="A66" s="69"/>
      <c r="B66" s="108"/>
      <c r="C66" s="98"/>
      <c r="D66" s="62"/>
      <c r="E66" s="152"/>
      <c r="F66" s="66"/>
      <c r="G66" s="66"/>
      <c r="H66" s="43" t="s">
        <v>46</v>
      </c>
      <c r="I66" s="145"/>
    </row>
    <row r="67" spans="1:12" x14ac:dyDescent="0.35">
      <c r="A67" s="46"/>
      <c r="B67" s="57"/>
      <c r="C67" s="95"/>
      <c r="D67" s="58"/>
      <c r="E67" s="150"/>
      <c r="F67" s="61" t="s">
        <v>111</v>
      </c>
      <c r="G67" s="61" t="str">
        <f t="shared" ref="G67:G70" si="1">+F67</f>
        <v>ห้างหุ้นส่วนจำกัด เพชรพราวปิโตรเลียม</v>
      </c>
      <c r="H67" s="39"/>
      <c r="I67" s="88"/>
      <c r="L67" s="24"/>
    </row>
    <row r="68" spans="1:12" x14ac:dyDescent="0.35">
      <c r="A68" s="44"/>
      <c r="B68" s="45"/>
      <c r="C68" s="97"/>
      <c r="D68" s="81"/>
      <c r="E68" s="153"/>
      <c r="F68" s="54">
        <v>1160000</v>
      </c>
      <c r="G68" s="54">
        <f t="shared" si="1"/>
        <v>1160000</v>
      </c>
      <c r="H68" s="55"/>
      <c r="I68" s="138"/>
      <c r="L68" s="70"/>
    </row>
    <row r="69" spans="1:12" x14ac:dyDescent="0.35">
      <c r="A69" s="73"/>
      <c r="B69" s="115"/>
      <c r="C69" s="95"/>
      <c r="D69" s="58"/>
      <c r="E69" s="49"/>
      <c r="F69" s="61" t="s">
        <v>112</v>
      </c>
      <c r="G69" s="61" t="str">
        <f t="shared" si="1"/>
        <v>ห้างหุ้นส่วนจำกัด แซนซันการโยธา</v>
      </c>
      <c r="H69" s="39"/>
      <c r="I69" s="88"/>
      <c r="L69" s="70"/>
    </row>
    <row r="70" spans="1:12" x14ac:dyDescent="0.35">
      <c r="A70" s="44"/>
      <c r="B70" s="45"/>
      <c r="C70" s="142"/>
      <c r="D70" s="134"/>
      <c r="E70" s="135"/>
      <c r="F70" s="143">
        <v>1155200</v>
      </c>
      <c r="G70" s="143">
        <f t="shared" si="1"/>
        <v>1155200</v>
      </c>
      <c r="H70" s="125"/>
      <c r="I70" s="149"/>
    </row>
    <row r="71" spans="1:12" x14ac:dyDescent="0.35">
      <c r="A71" s="46"/>
      <c r="B71" s="126"/>
      <c r="C71" s="95"/>
      <c r="D71" s="58"/>
      <c r="E71" s="49"/>
      <c r="F71" s="61" t="s">
        <v>113</v>
      </c>
      <c r="G71" s="61" t="str">
        <f t="shared" ref="G71:G72" si="2">+F71</f>
        <v>บริษัท ธัชณิช จำกัด</v>
      </c>
      <c r="H71" s="39"/>
      <c r="I71" s="88"/>
    </row>
    <row r="72" spans="1:12" x14ac:dyDescent="0.35">
      <c r="A72" s="154"/>
      <c r="B72" s="45"/>
      <c r="C72" s="155"/>
      <c r="D72" s="156"/>
      <c r="E72" s="157"/>
      <c r="F72" s="158">
        <v>1149500</v>
      </c>
      <c r="G72" s="158">
        <f t="shared" si="2"/>
        <v>1149500</v>
      </c>
      <c r="H72" s="114"/>
      <c r="I72" s="147"/>
    </row>
    <row r="73" spans="1:12" x14ac:dyDescent="0.35">
      <c r="A73" s="93" t="s">
        <v>138</v>
      </c>
      <c r="B73" s="57" t="s">
        <v>139</v>
      </c>
      <c r="C73" s="95">
        <v>4000</v>
      </c>
      <c r="D73" s="58">
        <v>3990</v>
      </c>
      <c r="E73" s="49" t="s">
        <v>43</v>
      </c>
      <c r="F73" s="61" t="s">
        <v>62</v>
      </c>
      <c r="G73" s="61" t="str">
        <f>+F73</f>
        <v>ร้านสิชลคอมพิวเตอร์แอนด์เซอร์วิส</v>
      </c>
      <c r="H73" s="88" t="s">
        <v>44</v>
      </c>
      <c r="I73" s="88" t="s">
        <v>124</v>
      </c>
    </row>
    <row r="74" spans="1:12" x14ac:dyDescent="0.35">
      <c r="A74" s="89"/>
      <c r="B74" s="41" t="s">
        <v>140</v>
      </c>
      <c r="C74" s="96"/>
      <c r="D74" s="51"/>
      <c r="E74" s="52"/>
      <c r="F74" s="60">
        <v>3990</v>
      </c>
      <c r="G74" s="60">
        <f>+F74</f>
        <v>3990</v>
      </c>
      <c r="H74" s="48" t="s">
        <v>45</v>
      </c>
      <c r="I74" s="48" t="s">
        <v>76</v>
      </c>
    </row>
    <row r="75" spans="1:12" x14ac:dyDescent="0.35">
      <c r="A75" s="78"/>
      <c r="B75" s="45"/>
      <c r="C75" s="97"/>
      <c r="D75" s="81"/>
      <c r="E75" s="53"/>
      <c r="F75" s="54"/>
      <c r="G75" s="54">
        <f>+F75</f>
        <v>0</v>
      </c>
      <c r="H75" s="55" t="s">
        <v>46</v>
      </c>
      <c r="I75" s="138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7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G12" sqref="G12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28515625" style="1" customWidth="1"/>
    <col min="8" max="8" width="17.85546875" style="1" customWidth="1"/>
    <col min="9" max="16384" width="9.140625" style="1"/>
  </cols>
  <sheetData>
    <row r="1" spans="1:8" s="24" customFormat="1" x14ac:dyDescent="0.35">
      <c r="A1" s="170" t="s">
        <v>11</v>
      </c>
      <c r="B1" s="170"/>
      <c r="C1" s="170"/>
      <c r="D1" s="170"/>
      <c r="E1" s="170"/>
      <c r="F1" s="170"/>
      <c r="G1" s="170"/>
      <c r="H1" s="170"/>
    </row>
    <row r="2" spans="1:8" s="24" customFormat="1" x14ac:dyDescent="0.35">
      <c r="A2" s="170" t="s">
        <v>135</v>
      </c>
      <c r="B2" s="170"/>
      <c r="C2" s="170"/>
      <c r="D2" s="170"/>
      <c r="E2" s="170"/>
      <c r="F2" s="170"/>
      <c r="G2" s="170"/>
      <c r="H2" s="170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109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109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109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53</v>
      </c>
      <c r="D10" s="14">
        <f>+Sheet1!C64</f>
        <v>1158000</v>
      </c>
      <c r="E10" s="23">
        <f>+Sheet1!D64</f>
        <v>1186000</v>
      </c>
      <c r="F10" s="14">
        <f>+Sheet1!F65</f>
        <v>1147000</v>
      </c>
      <c r="G10" s="160">
        <f t="shared" ref="G10" si="0">+D10-E10</f>
        <v>-28000</v>
      </c>
      <c r="H10" s="15"/>
    </row>
    <row r="11" spans="1:8" x14ac:dyDescent="0.35">
      <c r="A11" s="12">
        <v>5</v>
      </c>
      <c r="B11" s="13" t="s">
        <v>22</v>
      </c>
      <c r="C11" s="11" t="s">
        <v>133</v>
      </c>
      <c r="D11" s="14">
        <f>+Sheet1!C7+Sheet1!C10+Sheet1!C13+Sheet1!C16+Sheet1!C19+Sheet1!C22+Sheet1!C25+Sheet1!C28+Sheet1!C31</f>
        <v>459193</v>
      </c>
      <c r="E11" s="23">
        <f>+Sheet1!D7+Sheet1!D10+Sheet1!D13+Sheet1!D16+Sheet1!D19+Sheet1!D22+Sheet1!D25+Sheet1!D28+Sheet1!D31</f>
        <v>456658</v>
      </c>
      <c r="F11" s="14">
        <f>+Sheet1!G8+Sheet1!G11+Sheet1!G14+Sheet1!G17+Sheet1!G20+Sheet1!G23+Sheet1!G26+Sheet1!G29+Sheet1!G32</f>
        <v>456658</v>
      </c>
      <c r="G11" s="110">
        <f>+D11-E11</f>
        <v>2535</v>
      </c>
      <c r="H11" s="16"/>
    </row>
    <row r="12" spans="1:8" x14ac:dyDescent="0.35">
      <c r="A12" s="12">
        <v>6</v>
      </c>
      <c r="B12" s="13" t="s">
        <v>17</v>
      </c>
      <c r="C12" s="11" t="s">
        <v>141</v>
      </c>
      <c r="D12" s="14">
        <f>+Sheet1!C34+Sheet1!C37+Sheet1!C40+Sheet1!C43+Sheet1!C46+Sheet1!C49+Sheet1!C52+Sheet1!C55+Sheet1!C58+Sheet1!C61+Sheet1!C73</f>
        <v>2373650.9</v>
      </c>
      <c r="E12" s="23">
        <f>+Sheet1!D34+Sheet1!D37+Sheet1!D40+Sheet1!D43+Sheet1!D46+Sheet1!D49+Sheet1!D52+Sheet1!D55+Sheet1!D58+Sheet1!D61+Sheet1!D73</f>
        <v>2474640.9</v>
      </c>
      <c r="F12" s="14">
        <f>+Sheet1!G35+Sheet1!G38+Sheet1!G41+Sheet1!G45+Sheet1!G47+Sheet1!G50+Sheet1!G53+Sheet1!G56+Sheet1!G59+Sheet1!G63+Sheet1!G74</f>
        <v>2367640.9</v>
      </c>
      <c r="G12" s="160">
        <f>+D12-E12</f>
        <v>-100990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09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111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40" t="s">
        <v>13</v>
      </c>
      <c r="F15" s="14" t="s">
        <v>13</v>
      </c>
      <c r="G15" s="112" t="s">
        <v>0</v>
      </c>
      <c r="H15" s="16"/>
    </row>
    <row r="16" spans="1:8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59" t="s">
        <v>0</v>
      </c>
      <c r="H16" s="26"/>
    </row>
    <row r="17" spans="2:7" x14ac:dyDescent="0.35">
      <c r="B17" s="1" t="s">
        <v>136</v>
      </c>
    </row>
    <row r="18" spans="2:7" x14ac:dyDescent="0.35">
      <c r="B18" s="1" t="s">
        <v>137</v>
      </c>
    </row>
    <row r="19" spans="2:7" x14ac:dyDescent="0.35">
      <c r="B19" s="1" t="s">
        <v>12</v>
      </c>
    </row>
    <row r="20" spans="2:7" ht="33" customHeight="1" x14ac:dyDescent="0.35">
      <c r="D20" s="30"/>
    </row>
    <row r="21" spans="2:7" x14ac:dyDescent="0.35">
      <c r="F21" s="171" t="s">
        <v>15</v>
      </c>
      <c r="G21" s="171"/>
    </row>
    <row r="22" spans="2:7" x14ac:dyDescent="0.35">
      <c r="F22" s="172" t="s">
        <v>27</v>
      </c>
      <c r="G22" s="172"/>
    </row>
    <row r="23" spans="2:7" x14ac:dyDescent="0.35">
      <c r="F23" s="171" t="s">
        <v>14</v>
      </c>
      <c r="G23" s="171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2021-10-05T02:47:05Z</cp:lastPrinted>
  <dcterms:created xsi:type="dcterms:W3CDTF">2006-08-30T06:08:37Z</dcterms:created>
  <dcterms:modified xsi:type="dcterms:W3CDTF">2021-10-07T04:48:23Z</dcterms:modified>
</cp:coreProperties>
</file>