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xr:revisionPtr revIDLastSave="0" documentId="13_ncr:1_{93D28423-D39F-4661-AF8A-86989B4131EE}" xr6:coauthVersionLast="47" xr6:coauthVersionMax="47" xr10:uidLastSave="{00000000-0000-0000-0000-000000000000}"/>
  <bookViews>
    <workbookView xWindow="-120" yWindow="-120" windowWidth="20730" windowHeight="11160" tabRatio="383" xr2:uid="{00000000-000D-0000-FFFF-FFFF00000000}"/>
  </bookViews>
  <sheets>
    <sheet name="Sheet1" sheetId="19" r:id="rId1"/>
    <sheet name="Sheet2" sheetId="9" r:id="rId2"/>
  </sheets>
  <definedNames>
    <definedName name="_xlnm.Print_Titles" localSheetId="0">Sheet1!$4:$6</definedName>
  </definedNames>
  <calcPr calcId="191029"/>
</workbook>
</file>

<file path=xl/calcChain.xml><?xml version="1.0" encoding="utf-8"?>
<calcChain xmlns="http://schemas.openxmlformats.org/spreadsheetml/2006/main">
  <c r="F12" i="9" l="1"/>
  <c r="F11" i="9"/>
  <c r="E12" i="9"/>
  <c r="E11" i="9"/>
  <c r="D12" i="9"/>
  <c r="D11" i="9"/>
  <c r="G53" i="19"/>
  <c r="G52" i="19"/>
  <c r="G50" i="19"/>
  <c r="G49" i="19"/>
  <c r="G47" i="19"/>
  <c r="G46" i="19"/>
  <c r="G44" i="19"/>
  <c r="G43" i="19"/>
  <c r="G41" i="19"/>
  <c r="G40" i="19"/>
  <c r="G38" i="19"/>
  <c r="G37" i="19"/>
  <c r="G35" i="19"/>
  <c r="G34" i="19"/>
  <c r="G32" i="19"/>
  <c r="G31" i="19"/>
  <c r="G29" i="19"/>
  <c r="G28" i="19"/>
  <c r="G26" i="19"/>
  <c r="G25" i="19"/>
  <c r="G23" i="19"/>
  <c r="G22" i="19"/>
  <c r="G20" i="19"/>
  <c r="G19" i="19"/>
  <c r="G17" i="19"/>
  <c r="G16" i="19"/>
  <c r="G14" i="19"/>
  <c r="G13" i="19"/>
  <c r="G11" i="19"/>
  <c r="G10" i="19"/>
  <c r="E10" i="19"/>
  <c r="G8" i="19"/>
  <c r="G7" i="19"/>
  <c r="G11" i="9" l="1"/>
  <c r="G12" i="9"/>
  <c r="E14" i="9" l="1"/>
  <c r="F14" i="9" s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<sst xmlns="http://schemas.openxmlformats.org/spreadsheetml/2006/main" count="231" uniqueCount="124">
  <si>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</si>
  <si>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</si>
  <si>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</si>
  <si>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</si>
  <si>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</si>
  <si>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</si>
  <si>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</si>
  <si>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</si>
  <si>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</si>
  <si>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</si>
  <si>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</si>
  <si>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</si>
  <si>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</si>
  <si>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</si>
  <si>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</si>
  <si>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</si>
  <si>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</si>
  <si>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</si>
  <si>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</si>
  <si>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</si>
  <si>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</si>
  <si>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</si>
  <si>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</si>
  <si>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</si>
  <si>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</si>
  <si>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</si>
  <si>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</si>
  <si>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</si>
  <si>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</si>
  <si>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</si>
  <si>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</si>
  <si>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</si>
  <si>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</si>
  <si>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</si>
  <si>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</si>
  <si>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</si>
  <si>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</si>
  <si>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</si>
  <si>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</si>
  <si>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</si>
  <si>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</si>
  <si>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</si>
  <si>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</si>
  <si>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</si>
  <si>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</si>
  <si>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</si>
  <si>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</si>
  <si>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</si>
  <si>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</si>
  <si>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(นางสุมิตรา  รักบำรุง)</t>
  </si>
  <si>
    <t>สิชลคอมพิวเตอร์</t>
  </si>
  <si>
    <t>6</t>
  </si>
  <si>
    <t>7</t>
  </si>
  <si>
    <t>8</t>
  </si>
  <si>
    <t>9</t>
  </si>
  <si>
    <t>10</t>
  </si>
  <si>
    <t xml:space="preserve">ซื้อวัสดุก่อสร้าง </t>
  </si>
  <si>
    <t>ปรีดาค้าวัสดุ</t>
  </si>
  <si>
    <t>.</t>
  </si>
  <si>
    <t>สรุปผลการดำเนินการจัดซื้อจัดจ้างในรอบเดือนกุมภาพันธ์ 2567</t>
  </si>
  <si>
    <t>ซื้อวัสดุไฟฟ้าเพื่อซ่อมแซมระบบประปาหมู่บ้าน หมู่ที่ 3 ตำบลแลอง</t>
  </si>
  <si>
    <t>(กลุ่มคลองถ้วย)</t>
  </si>
  <si>
    <t>สิชลการไฟฟ้า</t>
  </si>
  <si>
    <t>ใบสั่งซื้อ เลขที่ CNTR-00048/67</t>
  </si>
  <si>
    <t>ลว. 1 ก.พ. 67</t>
  </si>
  <si>
    <t>ซื้อวัสดุก่อสร้าง เพื่อซ่อมแซมระบบประปาหมู่บ้าน บ้านพังกำ</t>
  </si>
  <si>
    <t>หมู่ที่ 9 ตำบลฉลอง</t>
  </si>
  <si>
    <t>ใบสั่งซื้อ เลขที่ CNTR-00049/67</t>
  </si>
  <si>
    <t>ซื้อวัสดุไฟฟ้า จำนวน 3 รายการ</t>
  </si>
  <si>
    <t>ใบสั่งซื้อ เลขที่ CNTR-00050/67</t>
  </si>
  <si>
    <t>ลว 1 ก.พ. 67</t>
  </si>
  <si>
    <t>ซื้อวัสดุสำนักงาน กองช่าสง จำนวน 7 รายการ</t>
  </si>
  <si>
    <t>ใบสั๋งซื้อ เลขที่ CNTR-00055/67</t>
  </si>
  <si>
    <t>ลว. 7 ก.พ. 67</t>
  </si>
  <si>
    <t>ซื้อวัสดุสำนักงาน กองคลัง จำนวน 14 รายการ</t>
  </si>
  <si>
    <t>ใบสั่งซื้อ เลขที่ CNTR-00057/67</t>
  </si>
  <si>
    <t>ลว. 9 ก.พ. 67</t>
  </si>
  <si>
    <t>ซื้อวัสดุงานบ้านงานครัว จำนวน 7 รายการ</t>
  </si>
  <si>
    <t>ใบสั่งซื้อ เลขที่ CNTR-00058/67</t>
  </si>
  <si>
    <t>ซื้อวัสดุคอมพิวเตอร์ กองคลัง จำนวน 2 รายการ</t>
  </si>
  <si>
    <t>ใบสั่งซื้อ เลขที่ CNTR-00059/67</t>
  </si>
  <si>
    <t>ลว. 12 ก.พ. 67</t>
  </si>
  <si>
    <t>หจก.จิตติภัณฑ์ วัสดุก่อสร้าง</t>
  </si>
  <si>
    <t>ใบสั่งซื้อ เลขที่ CNTR-00061/67</t>
  </si>
  <si>
    <t>ลว. 13 ก.พ. 67</t>
  </si>
  <si>
    <t>ซื้อวัสดุสำนักงาน สำนักปลัด จำนวน 15 รายการ</t>
  </si>
  <si>
    <t>ใบสั่งซื้อ เลขที่ CNTR-00062/67</t>
  </si>
  <si>
    <t>ซื้อครุภัณฑ์คอมพิวเตอร์หรืออิเล็กทรอนิกส์ เครื่องพิมพ์</t>
  </si>
  <si>
    <t>Mutifunction แบบฉีดหมึกพร้อมติดตั้งถังหมืกพิมพ์ (Ink Tank</t>
  </si>
  <si>
    <t>ใบสั่งซื้อ เลขที่ CNTR-00063/67</t>
  </si>
  <si>
    <t>ลว. 19 ก.พ. 67</t>
  </si>
  <si>
    <t>11</t>
  </si>
  <si>
    <t>จ้างจัดทำป้ายประชาสัมพันธ์ตามโครงการจัดงานประเพณีให้ทานไฟ</t>
  </si>
  <si>
    <t>ประจำปี 2567</t>
  </si>
  <si>
    <t>สิชลโฆษณา</t>
  </si>
  <si>
    <t>ใบสั่งจ้าง เลขที่ CNTR-00051/67</t>
  </si>
  <si>
    <t>12</t>
  </si>
  <si>
    <t>จ้างจัดทำป้ายไวนิลซุ้มขนมสำหรับใช้ในโครงการจัดงานประเพณี</t>
  </si>
  <si>
    <t>ให้ทานไฟ ประจำปี 2567</t>
  </si>
  <si>
    <t>ใบสั่งจ้าง เลขที่ CNTR-00052/67</t>
  </si>
  <si>
    <t>ลว. 5 ก.พ. 67</t>
  </si>
  <si>
    <t>13</t>
  </si>
  <si>
    <t>จ้างเกี่ยวกับสถานที่ในการดำเนินโครงการจัดงานประเพณีให้ทานไฟ</t>
  </si>
  <si>
    <t>นายเชาวลิต  เศษเพชร</t>
  </si>
  <si>
    <t>ใบสั่งจ้าง เลขที่ CNTR-00053/67</t>
  </si>
  <si>
    <t>ลว. 6 ก.พ. 67</t>
  </si>
  <si>
    <t>14</t>
  </si>
  <si>
    <t>จ้างจัดทำป้ายไวนิลสำหรับการประชาสัมพันธ์การรับสมัครเด็กเล็ก</t>
  </si>
  <si>
    <t>เพื่อเข้าเรียน ประจำปีการศึกษา 2567</t>
  </si>
  <si>
    <t>ใบสั่งจ้าง เลขที่ CNTR-00054/67</t>
  </si>
  <si>
    <t>15</t>
  </si>
  <si>
    <t>จ้างตรวจเช็คและซ่อมแซมเครื่องคอมพิวเตอร์ กองคลัง จำนวน 1</t>
  </si>
  <si>
    <t>เครื่อง</t>
  </si>
  <si>
    <t>ใบสั่งจ้าง เลขที่ CNTR-00060/67</t>
  </si>
  <si>
    <t>16</t>
  </si>
  <si>
    <t>จ้างถ่ายเอกสาร เย็บหนังสือหรือเข้าปกหนังสือ</t>
  </si>
  <si>
    <t>สิชล ก๊อปปี้</t>
  </si>
  <si>
    <t>ใบสั่งจ้าง เลขที่ CNTR-00064/67</t>
  </si>
  <si>
    <t>ลว. 23 ก.พ. 67</t>
  </si>
  <si>
    <t xml:space="preserve">Printer) จำนวน 1 เครื่อง </t>
  </si>
  <si>
    <t>วันที่  4  เดือน มีนาคม พ.ศ. 2567</t>
  </si>
  <si>
    <t>ประจำเดือนกุมภาพันธ์  2567</t>
  </si>
  <si>
    <t>ได้นำข้อมูลเกี่ยวกับการจัดซื้อจัดจ้างตามแบบ  สขร.๑   ( ประจำเดือนกุมภาพันธ์ 2567)</t>
  </si>
  <si>
    <t xml:space="preserve">                    เผยแพร่  เมื่อวันที่ 4 มีนาคม 2567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</si>
</sst>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  <numFmt numFmtId="190" formatCode="#,##0.00_);[Red]\(#,##0.00\)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59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59" fontId="8" fillId="0" borderId="9" xfId="0" applyNumberFormat="1" applyFont="1" applyBorder="1" applyAlignment="1">
      <alignment horizontal="center"/>
    </xf>
    <xf numFmtId="188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59" fontId="8" fillId="0" borderId="5" xfId="0" applyNumberFormat="1" applyFont="1" applyBorder="1" applyAlignment="1">
      <alignment horizontal="center"/>
    </xf>
    <xf numFmtId="188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188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89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190" fontId="3" fillId="0" borderId="6" xfId="1" applyNumberFormat="1" applyFont="1" applyBorder="1" applyAlignment="1">
      <alignment horizontal="center" vertical="center"/>
    </xf>
    <xf numFmtId="189" fontId="3" fillId="0" borderId="5" xfId="1" applyNumberFormat="1" applyFont="1" applyBorder="1" applyAlignment="1">
      <alignment horizontal="right" vertical="center"/>
    </xf>
    <xf numFmtId="0" fontId="9" fillId="0" borderId="6" xfId="0" quotePrefix="1" applyFont="1" applyBorder="1" applyAlignment="1">
      <alignment horizontal="left"/>
    </xf>
    <xf numFmtId="0" fontId="10" fillId="0" borderId="6" xfId="0" quotePrefix="1" applyFont="1" applyBorder="1" applyAlignment="1">
      <alignment horizontal="left"/>
    </xf>
    <xf numFmtId="4" fontId="10" fillId="0" borderId="6" xfId="0" quotePrefix="1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2" name="Text Box 24">
          <a:extLst>
            <a:ext uri="{FF2B5EF4-FFF2-40B4-BE49-F238E27FC236}">
              <a16:creationId xmlns:a16="http://schemas.microsoft.com/office/drawing/2014/main" id="{5A31A569-3ACD-4868-BAF3-E8E07BC5F177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3" name="Text Box 39">
          <a:extLst>
            <a:ext uri="{FF2B5EF4-FFF2-40B4-BE49-F238E27FC236}">
              <a16:creationId xmlns:a16="http://schemas.microsoft.com/office/drawing/2014/main" id="{092A78AC-B629-42D9-A917-0F5D3A377CFA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3CFBC-E469-49FF-A44F-6DF4DF5102B8}">
  <sheetPr>
    <pageSetUpPr fitToPage="1"/>
  </sheetPr>
  <dimension ref="A1:I54"/>
  <sheetViews>
    <sheetView tabSelected="1" zoomScale="90" zoomScaleNormal="90" workbookViewId="0">
      <selection activeCell="C16" sqref="C16"/>
    </sheetView>
  </sheetViews>
  <sheetFormatPr defaultColWidth="9.140625" defaultRowHeight="21" x14ac:dyDescent="0.35"/>
  <cols>
    <col min="1" max="1" width="5.42578125" style="1" customWidth="1"/>
    <col min="2" max="2" width="47.5703125" style="1" customWidth="1"/>
    <col min="3" max="3" width="12.5703125" style="25" customWidth="1"/>
    <col min="4" max="4" width="14.42578125" style="82" customWidth="1"/>
    <col min="5" max="5" width="12.85546875" style="1" customWidth="1"/>
    <col min="6" max="6" width="29.28515625" style="25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93" t="s">
        <v>59</v>
      </c>
      <c r="B1" s="93"/>
      <c r="C1" s="93"/>
      <c r="D1" s="93"/>
      <c r="E1" s="93"/>
      <c r="F1" s="93"/>
      <c r="G1" s="93"/>
      <c r="H1" s="93"/>
      <c r="I1" s="93"/>
    </row>
    <row r="2" spans="1:9" x14ac:dyDescent="0.35">
      <c r="A2" s="93" t="s">
        <v>27</v>
      </c>
      <c r="B2" s="93"/>
      <c r="C2" s="93"/>
      <c r="D2" s="93"/>
      <c r="E2" s="93"/>
      <c r="F2" s="93"/>
      <c r="G2" s="93"/>
      <c r="H2" s="93"/>
      <c r="I2" s="93"/>
    </row>
    <row r="3" spans="1:9" x14ac:dyDescent="0.35">
      <c r="A3" s="93" t="s">
        <v>120</v>
      </c>
      <c r="B3" s="93"/>
      <c r="C3" s="93"/>
      <c r="D3" s="93"/>
      <c r="E3" s="93"/>
      <c r="F3" s="93"/>
      <c r="G3" s="93"/>
      <c r="H3" s="93"/>
      <c r="I3" s="93"/>
    </row>
    <row r="4" spans="1:9" s="26" customFormat="1" ht="19.5" x14ac:dyDescent="0.3">
      <c r="A4" s="59" t="s">
        <v>28</v>
      </c>
      <c r="B4" s="94" t="s">
        <v>29</v>
      </c>
      <c r="C4" s="96" t="s">
        <v>30</v>
      </c>
      <c r="D4" s="94" t="s">
        <v>31</v>
      </c>
      <c r="E4" s="98" t="s">
        <v>32</v>
      </c>
      <c r="F4" s="60" t="s">
        <v>33</v>
      </c>
      <c r="G4" s="78" t="s">
        <v>34</v>
      </c>
      <c r="H4" s="94" t="s">
        <v>35</v>
      </c>
      <c r="I4" s="61" t="s">
        <v>36</v>
      </c>
    </row>
    <row r="5" spans="1:9" s="26" customFormat="1" ht="19.5" x14ac:dyDescent="0.3">
      <c r="A5" s="45" t="s">
        <v>37</v>
      </c>
      <c r="B5" s="95"/>
      <c r="C5" s="97"/>
      <c r="D5" s="95"/>
      <c r="E5" s="99"/>
      <c r="F5" s="27" t="s">
        <v>38</v>
      </c>
      <c r="G5" s="27" t="s">
        <v>39</v>
      </c>
      <c r="H5" s="100"/>
      <c r="I5" s="44" t="s">
        <v>40</v>
      </c>
    </row>
    <row r="6" spans="1:9" s="26" customFormat="1" ht="19.5" x14ac:dyDescent="0.3">
      <c r="A6" s="62"/>
      <c r="B6" s="63"/>
      <c r="C6" s="64" t="s">
        <v>41</v>
      </c>
      <c r="D6" s="63"/>
      <c r="E6" s="65"/>
      <c r="F6" s="66"/>
      <c r="G6" s="66"/>
      <c r="H6" s="67"/>
      <c r="I6" s="63" t="s">
        <v>41</v>
      </c>
    </row>
    <row r="7" spans="1:9" s="34" customFormat="1" ht="18.75" x14ac:dyDescent="0.3">
      <c r="A7" s="33">
        <v>1</v>
      </c>
      <c r="B7" s="37" t="s">
        <v>60</v>
      </c>
      <c r="C7" s="50">
        <v>22300</v>
      </c>
      <c r="D7" s="51">
        <v>22300</v>
      </c>
      <c r="E7" s="33" t="s">
        <v>42</v>
      </c>
      <c r="F7" s="38" t="s">
        <v>62</v>
      </c>
      <c r="G7" s="38" t="str">
        <f>+F7</f>
        <v>สิชลการไฟฟ้า</v>
      </c>
      <c r="H7" s="52" t="s">
        <v>43</v>
      </c>
      <c r="I7" s="52" t="s">
        <v>63</v>
      </c>
    </row>
    <row r="8" spans="1:9" s="34" customFormat="1" ht="18.75" x14ac:dyDescent="0.3">
      <c r="A8" s="53"/>
      <c r="B8" s="29" t="s">
        <v>61</v>
      </c>
      <c r="C8" s="54"/>
      <c r="D8" s="55"/>
      <c r="E8" s="28"/>
      <c r="F8" s="30">
        <v>22300</v>
      </c>
      <c r="G8" s="30">
        <f>+F8</f>
        <v>22300</v>
      </c>
      <c r="H8" s="35" t="s">
        <v>44</v>
      </c>
      <c r="I8" s="35" t="s">
        <v>64</v>
      </c>
    </row>
    <row r="9" spans="1:9" s="34" customFormat="1" x14ac:dyDescent="0.35">
      <c r="A9" s="46"/>
      <c r="B9" s="91"/>
      <c r="C9" s="56"/>
      <c r="D9" s="47"/>
      <c r="E9" s="31"/>
      <c r="F9" s="92"/>
      <c r="G9" s="48"/>
      <c r="H9" s="36" t="s">
        <v>45</v>
      </c>
      <c r="I9" s="80"/>
    </row>
    <row r="10" spans="1:9" s="34" customFormat="1" ht="18.75" x14ac:dyDescent="0.3">
      <c r="A10" s="76">
        <v>2</v>
      </c>
      <c r="B10" s="37" t="s">
        <v>65</v>
      </c>
      <c r="C10" s="71">
        <v>24300</v>
      </c>
      <c r="D10" s="72">
        <v>24300</v>
      </c>
      <c r="E10" s="73" t="str">
        <f>+E7</f>
        <v>เฉพาะเจาะจง</v>
      </c>
      <c r="F10" s="74" t="s">
        <v>62</v>
      </c>
      <c r="G10" s="74" t="str">
        <f>+F10</f>
        <v>สิชลการไฟฟ้า</v>
      </c>
      <c r="H10" s="41" t="s">
        <v>43</v>
      </c>
      <c r="I10" s="52" t="s">
        <v>67</v>
      </c>
    </row>
    <row r="11" spans="1:9" s="34" customFormat="1" ht="18.75" x14ac:dyDescent="0.3">
      <c r="A11" s="49"/>
      <c r="B11" s="29" t="s">
        <v>66</v>
      </c>
      <c r="C11" s="58"/>
      <c r="D11" s="42"/>
      <c r="E11" s="43"/>
      <c r="F11" s="39">
        <v>24300</v>
      </c>
      <c r="G11" s="39">
        <f>+F11</f>
        <v>24300</v>
      </c>
      <c r="H11" s="75" t="s">
        <v>44</v>
      </c>
      <c r="I11" s="35" t="s">
        <v>64</v>
      </c>
    </row>
    <row r="12" spans="1:9" s="34" customFormat="1" x14ac:dyDescent="0.35">
      <c r="A12" s="46"/>
      <c r="B12" s="91"/>
      <c r="C12" s="56"/>
      <c r="D12" s="47"/>
      <c r="E12" s="87"/>
      <c r="F12" s="92"/>
      <c r="G12" s="48"/>
      <c r="H12" s="36" t="s">
        <v>45</v>
      </c>
      <c r="I12" s="80"/>
    </row>
    <row r="13" spans="1:9" x14ac:dyDescent="0.35">
      <c r="A13" s="57" t="s">
        <v>48</v>
      </c>
      <c r="B13" s="37" t="s">
        <v>68</v>
      </c>
      <c r="C13" s="50">
        <v>15300</v>
      </c>
      <c r="D13" s="51">
        <v>15300</v>
      </c>
      <c r="E13" s="33" t="s">
        <v>42</v>
      </c>
      <c r="F13" s="38" t="s">
        <v>62</v>
      </c>
      <c r="G13" s="38" t="str">
        <f>+F13</f>
        <v>สิชลการไฟฟ้า</v>
      </c>
      <c r="H13" s="52" t="s">
        <v>43</v>
      </c>
      <c r="I13" s="52" t="s">
        <v>69</v>
      </c>
    </row>
    <row r="14" spans="1:9" x14ac:dyDescent="0.35">
      <c r="A14" s="53"/>
      <c r="B14" s="29"/>
      <c r="C14" s="54"/>
      <c r="D14" s="55"/>
      <c r="E14" s="28"/>
      <c r="F14" s="30">
        <v>15300</v>
      </c>
      <c r="G14" s="30">
        <f>+F14</f>
        <v>15300</v>
      </c>
      <c r="H14" s="35" t="s">
        <v>44</v>
      </c>
      <c r="I14" s="80" t="s">
        <v>70</v>
      </c>
    </row>
    <row r="15" spans="1:9" x14ac:dyDescent="0.35">
      <c r="A15" s="46"/>
      <c r="B15" s="91"/>
      <c r="C15" s="56"/>
      <c r="D15" s="47"/>
      <c r="E15" s="31"/>
      <c r="F15" s="92"/>
      <c r="G15" s="48"/>
      <c r="H15" s="36" t="s">
        <v>45</v>
      </c>
      <c r="I15" s="36"/>
    </row>
    <row r="16" spans="1:9" s="34" customFormat="1" x14ac:dyDescent="0.35">
      <c r="A16" s="79" t="s">
        <v>46</v>
      </c>
      <c r="B16" s="70" t="s">
        <v>71</v>
      </c>
      <c r="C16" s="71">
        <v>9872</v>
      </c>
      <c r="D16" s="72">
        <v>9872</v>
      </c>
      <c r="E16" s="73" t="s">
        <v>42</v>
      </c>
      <c r="F16" s="84" t="s">
        <v>57</v>
      </c>
      <c r="G16" s="81" t="str">
        <f>+F16</f>
        <v>ปรีดาค้าวัสดุ</v>
      </c>
      <c r="H16" s="52" t="s">
        <v>43</v>
      </c>
      <c r="I16" s="52" t="s">
        <v>72</v>
      </c>
    </row>
    <row r="17" spans="1:9" s="34" customFormat="1" ht="18.75" x14ac:dyDescent="0.3">
      <c r="A17" s="49"/>
      <c r="B17" s="40"/>
      <c r="C17" s="58"/>
      <c r="D17" s="42"/>
      <c r="E17" s="43"/>
      <c r="F17" s="39">
        <v>9872</v>
      </c>
      <c r="G17" s="30">
        <f>+F17</f>
        <v>9872</v>
      </c>
      <c r="H17" s="35" t="s">
        <v>44</v>
      </c>
      <c r="I17" s="35" t="s">
        <v>73</v>
      </c>
    </row>
    <row r="18" spans="1:9" s="34" customFormat="1" x14ac:dyDescent="0.35">
      <c r="A18" s="46"/>
      <c r="B18" s="91"/>
      <c r="C18" s="56"/>
      <c r="D18" s="47"/>
      <c r="E18" s="31"/>
      <c r="F18" s="92"/>
      <c r="G18" s="48"/>
      <c r="H18" s="36" t="s">
        <v>45</v>
      </c>
      <c r="I18" s="36"/>
    </row>
    <row r="19" spans="1:9" s="34" customFormat="1" ht="18" customHeight="1" x14ac:dyDescent="0.35">
      <c r="A19" s="79" t="s">
        <v>47</v>
      </c>
      <c r="B19" s="70" t="s">
        <v>74</v>
      </c>
      <c r="C19" s="71">
        <v>13000</v>
      </c>
      <c r="D19" s="72">
        <v>12019</v>
      </c>
      <c r="E19" s="73" t="s">
        <v>42</v>
      </c>
      <c r="F19" s="84" t="s">
        <v>57</v>
      </c>
      <c r="G19" s="81" t="str">
        <f>+F19</f>
        <v>ปรีดาค้าวัสดุ</v>
      </c>
      <c r="H19" s="52" t="s">
        <v>43</v>
      </c>
      <c r="I19" s="52" t="s">
        <v>75</v>
      </c>
    </row>
    <row r="20" spans="1:9" s="34" customFormat="1" ht="18.75" x14ac:dyDescent="0.3">
      <c r="A20" s="49"/>
      <c r="B20" s="40"/>
      <c r="C20" s="58"/>
      <c r="D20" s="42"/>
      <c r="E20" s="43"/>
      <c r="F20" s="39">
        <v>12019</v>
      </c>
      <c r="G20" s="30">
        <f>+F20</f>
        <v>12019</v>
      </c>
      <c r="H20" s="35" t="s">
        <v>44</v>
      </c>
      <c r="I20" s="35" t="s">
        <v>76</v>
      </c>
    </row>
    <row r="21" spans="1:9" s="34" customFormat="1" x14ac:dyDescent="0.35">
      <c r="A21" s="46"/>
      <c r="B21" s="91"/>
      <c r="C21" s="56"/>
      <c r="D21" s="47"/>
      <c r="E21" s="31"/>
      <c r="F21" s="92"/>
      <c r="G21" s="48"/>
      <c r="H21" s="36" t="s">
        <v>45</v>
      </c>
      <c r="I21" s="36"/>
    </row>
    <row r="22" spans="1:9" x14ac:dyDescent="0.35">
      <c r="A22" s="79" t="s">
        <v>51</v>
      </c>
      <c r="B22" s="70" t="s">
        <v>77</v>
      </c>
      <c r="C22" s="71">
        <v>8500</v>
      </c>
      <c r="D22" s="72">
        <v>8395</v>
      </c>
      <c r="E22" s="73" t="s">
        <v>42</v>
      </c>
      <c r="F22" s="84" t="s">
        <v>57</v>
      </c>
      <c r="G22" s="81" t="str">
        <f>+F22</f>
        <v>ปรีดาค้าวัสดุ</v>
      </c>
      <c r="H22" s="52" t="s">
        <v>43</v>
      </c>
      <c r="I22" s="52" t="s">
        <v>78</v>
      </c>
    </row>
    <row r="23" spans="1:9" x14ac:dyDescent="0.35">
      <c r="A23" s="49"/>
      <c r="B23" s="40"/>
      <c r="C23" s="58"/>
      <c r="D23" s="42"/>
      <c r="E23" s="43"/>
      <c r="F23" s="39">
        <v>8395</v>
      </c>
      <c r="G23" s="30">
        <f>+F23</f>
        <v>8395</v>
      </c>
      <c r="H23" s="35" t="s">
        <v>44</v>
      </c>
      <c r="I23" s="35" t="s">
        <v>76</v>
      </c>
    </row>
    <row r="24" spans="1:9" x14ac:dyDescent="0.35">
      <c r="A24" s="46"/>
      <c r="B24" s="91"/>
      <c r="C24" s="56"/>
      <c r="D24" s="47"/>
      <c r="E24" s="31"/>
      <c r="F24" s="92"/>
      <c r="G24" s="48"/>
      <c r="H24" s="36" t="s">
        <v>45</v>
      </c>
      <c r="I24" s="36"/>
    </row>
    <row r="25" spans="1:9" x14ac:dyDescent="0.35">
      <c r="A25" s="79" t="s">
        <v>52</v>
      </c>
      <c r="B25" s="70" t="s">
        <v>79</v>
      </c>
      <c r="C25" s="71">
        <v>5970</v>
      </c>
      <c r="D25" s="72">
        <v>5970</v>
      </c>
      <c r="E25" s="73" t="s">
        <v>42</v>
      </c>
      <c r="F25" s="84" t="s">
        <v>50</v>
      </c>
      <c r="G25" s="81" t="str">
        <f>+F25</f>
        <v>สิชลคอมพิวเตอร์</v>
      </c>
      <c r="H25" s="52" t="s">
        <v>43</v>
      </c>
      <c r="I25" s="52" t="s">
        <v>80</v>
      </c>
    </row>
    <row r="26" spans="1:9" x14ac:dyDescent="0.35">
      <c r="A26" s="49"/>
      <c r="B26" s="40"/>
      <c r="C26" s="58"/>
      <c r="D26" s="42"/>
      <c r="E26" s="43"/>
      <c r="F26" s="39">
        <v>5970</v>
      </c>
      <c r="G26" s="30">
        <f>+F26</f>
        <v>5970</v>
      </c>
      <c r="H26" s="35" t="s">
        <v>44</v>
      </c>
      <c r="I26" s="35" t="s">
        <v>81</v>
      </c>
    </row>
    <row r="27" spans="1:9" x14ac:dyDescent="0.35">
      <c r="A27" s="46"/>
      <c r="B27" s="91"/>
      <c r="C27" s="56"/>
      <c r="D27" s="47"/>
      <c r="E27" s="31"/>
      <c r="F27" s="92"/>
      <c r="G27" s="48"/>
      <c r="H27" s="36" t="s">
        <v>45</v>
      </c>
      <c r="I27" s="36"/>
    </row>
    <row r="28" spans="1:9" x14ac:dyDescent="0.35">
      <c r="A28" s="79" t="s">
        <v>53</v>
      </c>
      <c r="B28" s="70" t="s">
        <v>56</v>
      </c>
      <c r="C28" s="71">
        <v>26750</v>
      </c>
      <c r="D28" s="72">
        <v>26750</v>
      </c>
      <c r="E28" s="73" t="s">
        <v>42</v>
      </c>
      <c r="F28" s="84" t="s">
        <v>82</v>
      </c>
      <c r="G28" s="81" t="str">
        <f>+F28</f>
        <v>หจก.จิตติภัณฑ์ วัสดุก่อสร้าง</v>
      </c>
      <c r="H28" s="52" t="s">
        <v>43</v>
      </c>
      <c r="I28" s="52" t="s">
        <v>83</v>
      </c>
    </row>
    <row r="29" spans="1:9" x14ac:dyDescent="0.35">
      <c r="A29" s="49"/>
      <c r="B29" s="40"/>
      <c r="C29" s="58"/>
      <c r="D29" s="42"/>
      <c r="E29" s="43"/>
      <c r="F29" s="39">
        <v>26750</v>
      </c>
      <c r="G29" s="30">
        <f>+F29</f>
        <v>26750</v>
      </c>
      <c r="H29" s="35" t="s">
        <v>44</v>
      </c>
      <c r="I29" s="35" t="s">
        <v>84</v>
      </c>
    </row>
    <row r="30" spans="1:9" x14ac:dyDescent="0.35">
      <c r="A30" s="46"/>
      <c r="B30" s="91"/>
      <c r="C30" s="56"/>
      <c r="D30" s="47"/>
      <c r="E30" s="31"/>
      <c r="F30" s="92"/>
      <c r="G30" s="48"/>
      <c r="H30" s="36" t="s">
        <v>45</v>
      </c>
      <c r="I30" s="36"/>
    </row>
    <row r="31" spans="1:9" x14ac:dyDescent="0.35">
      <c r="A31" s="79" t="s">
        <v>54</v>
      </c>
      <c r="B31" s="70" t="s">
        <v>85</v>
      </c>
      <c r="C31" s="71">
        <v>25000</v>
      </c>
      <c r="D31" s="72">
        <v>23776</v>
      </c>
      <c r="E31" s="73" t="s">
        <v>42</v>
      </c>
      <c r="F31" s="84" t="s">
        <v>57</v>
      </c>
      <c r="G31" s="81" t="str">
        <f>+F31</f>
        <v>ปรีดาค้าวัสดุ</v>
      </c>
      <c r="H31" s="52" t="s">
        <v>43</v>
      </c>
      <c r="I31" s="52" t="s">
        <v>86</v>
      </c>
    </row>
    <row r="32" spans="1:9" x14ac:dyDescent="0.35">
      <c r="A32" s="49"/>
      <c r="B32" s="40"/>
      <c r="C32" s="58"/>
      <c r="D32" s="42"/>
      <c r="E32" s="43"/>
      <c r="F32" s="39">
        <v>23776</v>
      </c>
      <c r="G32" s="30">
        <f>+F32</f>
        <v>23776</v>
      </c>
      <c r="H32" s="35" t="s">
        <v>44</v>
      </c>
      <c r="I32" s="35" t="s">
        <v>84</v>
      </c>
    </row>
    <row r="33" spans="1:9" x14ac:dyDescent="0.35">
      <c r="A33" s="46"/>
      <c r="B33" s="91"/>
      <c r="C33" s="56"/>
      <c r="D33" s="47"/>
      <c r="E33" s="31"/>
      <c r="F33" s="92"/>
      <c r="G33" s="48"/>
      <c r="H33" s="36" t="s">
        <v>45</v>
      </c>
      <c r="I33" s="36"/>
    </row>
    <row r="34" spans="1:9" x14ac:dyDescent="0.35">
      <c r="A34" s="79" t="s">
        <v>55</v>
      </c>
      <c r="B34" s="70" t="s">
        <v>87</v>
      </c>
      <c r="C34" s="71">
        <v>8000</v>
      </c>
      <c r="D34" s="72">
        <v>8000</v>
      </c>
      <c r="E34" s="73" t="s">
        <v>42</v>
      </c>
      <c r="F34" s="84" t="s">
        <v>50</v>
      </c>
      <c r="G34" s="81" t="str">
        <f>+F34</f>
        <v>สิชลคอมพิวเตอร์</v>
      </c>
      <c r="H34" s="52" t="s">
        <v>43</v>
      </c>
      <c r="I34" s="52" t="s">
        <v>89</v>
      </c>
    </row>
    <row r="35" spans="1:9" x14ac:dyDescent="0.35">
      <c r="A35" s="49"/>
      <c r="B35" s="40" t="s">
        <v>88</v>
      </c>
      <c r="C35" s="58"/>
      <c r="D35" s="42"/>
      <c r="E35" s="43"/>
      <c r="F35" s="39">
        <v>8000</v>
      </c>
      <c r="G35" s="30">
        <f>+F35</f>
        <v>8000</v>
      </c>
      <c r="H35" s="35" t="s">
        <v>44</v>
      </c>
      <c r="I35" s="35" t="s">
        <v>90</v>
      </c>
    </row>
    <row r="36" spans="1:9" x14ac:dyDescent="0.35">
      <c r="A36" s="46"/>
      <c r="B36" s="32" t="s">
        <v>119</v>
      </c>
      <c r="C36" s="56"/>
      <c r="D36" s="47"/>
      <c r="E36" s="31"/>
      <c r="F36" s="92"/>
      <c r="G36" s="48"/>
      <c r="H36" s="36" t="s">
        <v>45</v>
      </c>
      <c r="I36" s="36"/>
    </row>
    <row r="37" spans="1:9" x14ac:dyDescent="0.35">
      <c r="A37" s="79" t="s">
        <v>91</v>
      </c>
      <c r="B37" s="70" t="s">
        <v>92</v>
      </c>
      <c r="C37" s="71">
        <v>4752</v>
      </c>
      <c r="D37" s="72">
        <v>4752</v>
      </c>
      <c r="E37" s="73" t="s">
        <v>42</v>
      </c>
      <c r="F37" s="84" t="s">
        <v>94</v>
      </c>
      <c r="G37" s="81" t="str">
        <f>+F37</f>
        <v>สิชลโฆษณา</v>
      </c>
      <c r="H37" s="52" t="s">
        <v>43</v>
      </c>
      <c r="I37" s="52" t="s">
        <v>95</v>
      </c>
    </row>
    <row r="38" spans="1:9" x14ac:dyDescent="0.35">
      <c r="A38" s="49"/>
      <c r="B38" s="40" t="s">
        <v>93</v>
      </c>
      <c r="C38" s="58"/>
      <c r="D38" s="42"/>
      <c r="E38" s="43"/>
      <c r="F38" s="39">
        <v>4752</v>
      </c>
      <c r="G38" s="30">
        <f>+F38</f>
        <v>4752</v>
      </c>
      <c r="H38" s="35" t="s">
        <v>44</v>
      </c>
      <c r="I38" s="35" t="s">
        <v>64</v>
      </c>
    </row>
    <row r="39" spans="1:9" x14ac:dyDescent="0.35">
      <c r="A39" s="46"/>
      <c r="B39" s="91"/>
      <c r="C39" s="56"/>
      <c r="D39" s="47"/>
      <c r="E39" s="31"/>
      <c r="F39" s="92"/>
      <c r="G39" s="48"/>
      <c r="H39" s="36" t="s">
        <v>45</v>
      </c>
      <c r="I39" s="36"/>
    </row>
    <row r="40" spans="1:9" x14ac:dyDescent="0.35">
      <c r="A40" s="79" t="s">
        <v>96</v>
      </c>
      <c r="B40" s="70" t="s">
        <v>97</v>
      </c>
      <c r="C40" s="71">
        <v>10000</v>
      </c>
      <c r="D40" s="72">
        <v>9600</v>
      </c>
      <c r="E40" s="73" t="s">
        <v>42</v>
      </c>
      <c r="F40" s="84" t="s">
        <v>94</v>
      </c>
      <c r="G40" s="81" t="str">
        <f>+F40</f>
        <v>สิชลโฆษณา</v>
      </c>
      <c r="H40" s="52" t="s">
        <v>43</v>
      </c>
      <c r="I40" s="52" t="s">
        <v>99</v>
      </c>
    </row>
    <row r="41" spans="1:9" x14ac:dyDescent="0.35">
      <c r="A41" s="49"/>
      <c r="B41" s="40" t="s">
        <v>98</v>
      </c>
      <c r="C41" s="58"/>
      <c r="D41" s="42"/>
      <c r="E41" s="43"/>
      <c r="F41" s="39">
        <v>9600</v>
      </c>
      <c r="G41" s="30">
        <f>+F41</f>
        <v>9600</v>
      </c>
      <c r="H41" s="35" t="s">
        <v>44</v>
      </c>
      <c r="I41" s="35" t="s">
        <v>100</v>
      </c>
    </row>
    <row r="42" spans="1:9" x14ac:dyDescent="0.35">
      <c r="A42" s="46"/>
      <c r="B42" s="91"/>
      <c r="C42" s="56"/>
      <c r="D42" s="47"/>
      <c r="E42" s="31"/>
      <c r="F42" s="92"/>
      <c r="G42" s="48"/>
      <c r="H42" s="36" t="s">
        <v>45</v>
      </c>
      <c r="I42" s="36"/>
    </row>
    <row r="43" spans="1:9" x14ac:dyDescent="0.35">
      <c r="A43" s="79" t="s">
        <v>101</v>
      </c>
      <c r="B43" s="70" t="s">
        <v>102</v>
      </c>
      <c r="C43" s="71">
        <v>85000</v>
      </c>
      <c r="D43" s="72">
        <v>85000</v>
      </c>
      <c r="E43" s="73" t="s">
        <v>42</v>
      </c>
      <c r="F43" s="84" t="s">
        <v>103</v>
      </c>
      <c r="G43" s="81" t="str">
        <f>+F43</f>
        <v>นายเชาวลิต  เศษเพชร</v>
      </c>
      <c r="H43" s="52" t="s">
        <v>43</v>
      </c>
      <c r="I43" s="52" t="s">
        <v>104</v>
      </c>
    </row>
    <row r="44" spans="1:9" x14ac:dyDescent="0.35">
      <c r="A44" s="49"/>
      <c r="B44" s="40" t="s">
        <v>93</v>
      </c>
      <c r="C44" s="58"/>
      <c r="D44" s="42"/>
      <c r="E44" s="43"/>
      <c r="F44" s="39">
        <v>85000</v>
      </c>
      <c r="G44" s="30">
        <f>+F44</f>
        <v>85000</v>
      </c>
      <c r="H44" s="35" t="s">
        <v>44</v>
      </c>
      <c r="I44" s="35" t="s">
        <v>105</v>
      </c>
    </row>
    <row r="45" spans="1:9" x14ac:dyDescent="0.35">
      <c r="A45" s="46"/>
      <c r="B45" s="91"/>
      <c r="C45" s="56"/>
      <c r="D45" s="47"/>
      <c r="E45" s="31"/>
      <c r="F45" s="92"/>
      <c r="G45" s="48"/>
      <c r="H45" s="36" t="s">
        <v>45</v>
      </c>
      <c r="I45" s="36"/>
    </row>
    <row r="46" spans="1:9" x14ac:dyDescent="0.35">
      <c r="A46" s="79" t="s">
        <v>106</v>
      </c>
      <c r="B46" s="70" t="s">
        <v>107</v>
      </c>
      <c r="C46" s="71">
        <v>864</v>
      </c>
      <c r="D46" s="72">
        <v>864</v>
      </c>
      <c r="E46" s="73" t="s">
        <v>42</v>
      </c>
      <c r="F46" s="84" t="s">
        <v>94</v>
      </c>
      <c r="G46" s="81" t="str">
        <f>+F46</f>
        <v>สิชลโฆษณา</v>
      </c>
      <c r="H46" s="52" t="s">
        <v>43</v>
      </c>
      <c r="I46" s="52" t="s">
        <v>109</v>
      </c>
    </row>
    <row r="47" spans="1:9" x14ac:dyDescent="0.35">
      <c r="A47" s="49"/>
      <c r="B47" s="40" t="s">
        <v>108</v>
      </c>
      <c r="C47" s="58"/>
      <c r="D47" s="42"/>
      <c r="E47" s="43"/>
      <c r="F47" s="39">
        <v>864</v>
      </c>
      <c r="G47" s="30">
        <f>+F47</f>
        <v>864</v>
      </c>
      <c r="H47" s="35" t="s">
        <v>44</v>
      </c>
      <c r="I47" s="35" t="s">
        <v>105</v>
      </c>
    </row>
    <row r="48" spans="1:9" x14ac:dyDescent="0.35">
      <c r="A48" s="46"/>
      <c r="B48" s="91"/>
      <c r="C48" s="56"/>
      <c r="D48" s="47"/>
      <c r="E48" s="31"/>
      <c r="F48" s="92"/>
      <c r="G48" s="48"/>
      <c r="H48" s="36" t="s">
        <v>45</v>
      </c>
      <c r="I48" s="36"/>
    </row>
    <row r="49" spans="1:9" x14ac:dyDescent="0.35">
      <c r="A49" s="79" t="s">
        <v>110</v>
      </c>
      <c r="B49" s="70" t="s">
        <v>111</v>
      </c>
      <c r="C49" s="71">
        <v>2700</v>
      </c>
      <c r="D49" s="72">
        <v>2690</v>
      </c>
      <c r="E49" s="73" t="s">
        <v>42</v>
      </c>
      <c r="F49" s="84" t="s">
        <v>50</v>
      </c>
      <c r="G49" s="81" t="str">
        <f>+F49</f>
        <v>สิชลคอมพิวเตอร์</v>
      </c>
      <c r="H49" s="52" t="s">
        <v>43</v>
      </c>
      <c r="I49" s="52" t="s">
        <v>113</v>
      </c>
    </row>
    <row r="50" spans="1:9" x14ac:dyDescent="0.35">
      <c r="A50" s="49"/>
      <c r="B50" s="40" t="s">
        <v>112</v>
      </c>
      <c r="C50" s="58"/>
      <c r="D50" s="42"/>
      <c r="E50" s="43"/>
      <c r="F50" s="39">
        <v>2690</v>
      </c>
      <c r="G50" s="30">
        <f>+F50</f>
        <v>2690</v>
      </c>
      <c r="H50" s="35" t="s">
        <v>44</v>
      </c>
      <c r="I50" s="35" t="s">
        <v>81</v>
      </c>
    </row>
    <row r="51" spans="1:9" x14ac:dyDescent="0.35">
      <c r="A51" s="46"/>
      <c r="B51" s="91"/>
      <c r="C51" s="56"/>
      <c r="D51" s="47"/>
      <c r="E51" s="31"/>
      <c r="F51" s="92"/>
      <c r="G51" s="48"/>
      <c r="H51" s="36" t="s">
        <v>45</v>
      </c>
      <c r="I51" s="36"/>
    </row>
    <row r="52" spans="1:9" x14ac:dyDescent="0.35">
      <c r="A52" s="79" t="s">
        <v>114</v>
      </c>
      <c r="B52" s="70" t="s">
        <v>115</v>
      </c>
      <c r="C52" s="71">
        <v>4900</v>
      </c>
      <c r="D52" s="72">
        <v>4900</v>
      </c>
      <c r="E52" s="73" t="s">
        <v>42</v>
      </c>
      <c r="F52" s="84" t="s">
        <v>116</v>
      </c>
      <c r="G52" s="81" t="str">
        <f>+F52</f>
        <v>สิชล ก๊อปปี้</v>
      </c>
      <c r="H52" s="52" t="s">
        <v>43</v>
      </c>
      <c r="I52" s="52" t="s">
        <v>117</v>
      </c>
    </row>
    <row r="53" spans="1:9" x14ac:dyDescent="0.35">
      <c r="A53" s="49"/>
      <c r="B53" s="40"/>
      <c r="C53" s="58"/>
      <c r="D53" s="42"/>
      <c r="E53" s="43"/>
      <c r="F53" s="39">
        <v>4900</v>
      </c>
      <c r="G53" s="30">
        <f>+F53</f>
        <v>4900</v>
      </c>
      <c r="H53" s="35" t="s">
        <v>44</v>
      </c>
      <c r="I53" s="35" t="s">
        <v>118</v>
      </c>
    </row>
    <row r="54" spans="1:9" x14ac:dyDescent="0.35">
      <c r="A54" s="46"/>
      <c r="B54" s="90"/>
      <c r="C54" s="56"/>
      <c r="D54" s="47"/>
      <c r="E54" s="31"/>
      <c r="F54" s="92"/>
      <c r="G54" s="48"/>
      <c r="H54" s="36" t="s">
        <v>45</v>
      </c>
      <c r="I54" s="36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35433070866141736" bottom="0.15748031496062992" header="0.31496062992125984" footer="0.31496062992125984"/>
  <pageSetup paperSize="9" scale="7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D18" sqref="D18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01" t="s">
        <v>11</v>
      </c>
      <c r="B1" s="101"/>
      <c r="C1" s="101"/>
      <c r="D1" s="101"/>
      <c r="E1" s="101"/>
      <c r="F1" s="101"/>
      <c r="G1" s="101"/>
      <c r="H1" s="101"/>
    </row>
    <row r="2" spans="1:10" x14ac:dyDescent="0.35">
      <c r="A2" s="101" t="s">
        <v>121</v>
      </c>
      <c r="B2" s="101"/>
      <c r="C2" s="101"/>
      <c r="D2" s="101"/>
      <c r="E2" s="101"/>
      <c r="F2" s="101"/>
      <c r="G2" s="101"/>
      <c r="H2" s="101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8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8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8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8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55</v>
      </c>
      <c r="D11" s="14">
        <f>+Sheet1!C7+Sheet1!C10+Sheet1!C13+Sheet1!C16+Sheet1!C19+Sheet1!C22+Sheet1!C25+Sheet1!C28+Sheet1!C31+Sheet1!C34</f>
        <v>158992</v>
      </c>
      <c r="E11" s="18">
        <f>+Sheet1!D7+Sheet1!D10+Sheet1!D13+Sheet1!D16+Sheet1!D19+Sheet1!D22+Sheet1!D25+Sheet1!D28+Sheet1!D31+Sheet1!D34</f>
        <v>156682</v>
      </c>
      <c r="F11" s="14">
        <f>+Sheet1!G8+Sheet1!G11+Sheet1!G14+Sheet1!G17+Sheet1!G20+Sheet1!G23+Sheet1!G26+Sheet1!G29+Sheet1!G32+Sheet1!G35</f>
        <v>156682</v>
      </c>
      <c r="G11" s="89">
        <f>+D11-E11</f>
        <v>2310</v>
      </c>
      <c r="H11" s="16"/>
    </row>
    <row r="12" spans="1:10" x14ac:dyDescent="0.35">
      <c r="A12" s="12">
        <v>6</v>
      </c>
      <c r="B12" s="13" t="s">
        <v>17</v>
      </c>
      <c r="C12" s="11" t="s">
        <v>51</v>
      </c>
      <c r="D12" s="14">
        <f>+Sheet1!C37+Sheet1!C40+Sheet1!C43+Sheet1!C46+Sheet1!C49+Sheet1!C52</f>
        <v>108216</v>
      </c>
      <c r="E12" s="18">
        <f>+Sheet1!D37+Sheet1!D40+Sheet1!D43+Sheet1!D46+Sheet1!D49+Sheet1!D52</f>
        <v>107806</v>
      </c>
      <c r="F12" s="14">
        <f>+Sheet1!G38+Sheet1!G41+Sheet1!G44+Sheet1!G47+Sheet1!G50+Sheet1!G53</f>
        <v>107806</v>
      </c>
      <c r="G12" s="89">
        <f>+D12-E12</f>
        <v>410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58</v>
      </c>
      <c r="E13" s="14" t="str">
        <f>+D13</f>
        <v>.</v>
      </c>
      <c r="F13" s="14" t="str">
        <f>+E13</f>
        <v>.</v>
      </c>
      <c r="G13" s="83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>+D14</f>
        <v xml:space="preserve"> -</v>
      </c>
      <c r="F14" s="14" t="str">
        <f>+E14</f>
        <v xml:space="preserve"> -</v>
      </c>
      <c r="G14" s="83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77" t="s">
        <v>13</v>
      </c>
      <c r="F15" s="14" t="s">
        <v>13</v>
      </c>
      <c r="G15" s="69" t="s">
        <v>0</v>
      </c>
      <c r="H15" s="16"/>
    </row>
    <row r="16" spans="1:10" x14ac:dyDescent="0.35">
      <c r="A16" s="17">
        <v>10</v>
      </c>
      <c r="B16" s="23" t="s">
        <v>26</v>
      </c>
      <c r="C16" s="85" t="s">
        <v>13</v>
      </c>
      <c r="D16" s="86" t="s">
        <v>13</v>
      </c>
      <c r="E16" s="86" t="s">
        <v>13</v>
      </c>
      <c r="F16" s="86" t="s">
        <v>13</v>
      </c>
      <c r="G16" s="88" t="s">
        <v>13</v>
      </c>
      <c r="H16" s="20"/>
    </row>
    <row r="17" spans="2:8" x14ac:dyDescent="0.35">
      <c r="B17" s="1" t="s">
        <v>122</v>
      </c>
    </row>
    <row r="18" spans="2:8" x14ac:dyDescent="0.35">
      <c r="B18" s="1" t="s">
        <v>123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101" t="s">
        <v>15</v>
      </c>
      <c r="F21" s="101"/>
      <c r="G21" s="101"/>
      <c r="H21" s="101"/>
    </row>
    <row r="22" spans="2:8" ht="23.25" customHeight="1" x14ac:dyDescent="0.35">
      <c r="E22" s="101" t="s">
        <v>49</v>
      </c>
      <c r="F22" s="101"/>
      <c r="G22" s="101"/>
      <c r="H22" s="101"/>
    </row>
    <row r="23" spans="2:8" ht="23.25" customHeight="1" x14ac:dyDescent="0.35">
      <c r="E23" s="101" t="s">
        <v>14</v>
      </c>
      <c r="F23" s="101"/>
      <c r="G23" s="101"/>
      <c r="H23" s="101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2024-03-05T08:05:14Z</cp:lastPrinted>
  <dcterms:created xsi:type="dcterms:W3CDTF">2006-08-30T06:08:37Z</dcterms:created>
  <dcterms:modified xsi:type="dcterms:W3CDTF">2024-03-07T03:26:51Z</dcterms:modified>
</cp:coreProperties>
</file>