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/>
  <mc:AlternateContent xmlns:mc="http://schemas.openxmlformats.org/markup-compatibility/2006">
    <mc:Choice Requires="x15">
      <x15ac:absPath xmlns:x15ac="http://schemas.microsoft.com/office/spreadsheetml/2010/11/ac" url="D:\ข้อมูลย้าย 16-08-61\D\รายงาน สขร.ประจำเดือน\สขร. 1 สรุปผลการดำเนินงาน\"/>
    </mc:Choice>
  </mc:AlternateContent>
  <xr:revisionPtr revIDLastSave="0" documentId="13_ncr:1_{B0302691-2632-4D11-87A2-A2EE21901A35}" xr6:coauthVersionLast="47" xr6:coauthVersionMax="47" xr10:uidLastSave="{00000000-0000-0000-0000-000000000000}"/>
  <bookViews>
    <workbookView xWindow="-120" yWindow="-120" windowWidth="20730" windowHeight="11160" tabRatio="383" activeTab="1" xr2:uid="{00000000-000D-0000-FFFF-FFFF00000000}"/>
  </bookViews>
  <sheets>
    <sheet name="Sheet1" sheetId="15" r:id="rId1"/>
    <sheet name="Sheet2" sheetId="9" r:id="rId2"/>
    <sheet name="Sheet3" sheetId="16" r:id="rId3"/>
    <sheet name="Sheet4" sheetId="17" r:id="rId4"/>
  </sheets>
  <definedNames>
    <definedName name="_xlnm.Print_Area" localSheetId="0">Sheet1!$A$1:$I$114</definedName>
    <definedName name="_xlnm.Print_Titles" localSheetId="0">Sheet1!$4:$6</definedName>
  </definedNames>
  <calcPr calcId="191029"/>
</workbook>
</file>

<file path=xl/calcChain.xml><?xml version="1.0" encoding="utf-8"?>
<calcChain xmlns="http://schemas.openxmlformats.org/spreadsheetml/2006/main">
  <c r="F16" i="9" l="1"/>
  <c r="F12" i="9"/>
  <c r="F11" i="9"/>
  <c r="E16" i="9"/>
  <c r="E12" i="9"/>
  <c r="E11" i="9"/>
  <c r="D16" i="9"/>
  <c r="D12" i="9"/>
  <c r="D11" i="9"/>
  <c r="G89" i="15"/>
  <c r="G88" i="15"/>
  <c r="G86" i="15"/>
  <c r="G85" i="15"/>
  <c r="G83" i="15"/>
  <c r="G82" i="15"/>
  <c r="G80" i="15"/>
  <c r="G79" i="15"/>
  <c r="G77" i="15"/>
  <c r="G76" i="15"/>
  <c r="G74" i="15"/>
  <c r="G73" i="15"/>
  <c r="G71" i="15"/>
  <c r="G70" i="15"/>
  <c r="G68" i="15"/>
  <c r="G67" i="15"/>
  <c r="G65" i="15"/>
  <c r="G64" i="15"/>
  <c r="G62" i="15"/>
  <c r="G61" i="15"/>
  <c r="G59" i="15"/>
  <c r="G58" i="15"/>
  <c r="G56" i="15"/>
  <c r="G55" i="15"/>
  <c r="G16" i="9" l="1"/>
  <c r="G12" i="9" l="1"/>
  <c r="G11" i="9"/>
  <c r="G53" i="15"/>
  <c r="G52" i="15"/>
  <c r="G50" i="15"/>
  <c r="G49" i="15"/>
  <c r="G47" i="15"/>
  <c r="G46" i="15"/>
  <c r="G44" i="15"/>
  <c r="G43" i="15"/>
  <c r="G41" i="15"/>
  <c r="G40" i="15"/>
  <c r="G38" i="15"/>
  <c r="G37" i="15"/>
  <c r="G35" i="15"/>
  <c r="G34" i="15"/>
  <c r="G32" i="15"/>
  <c r="G31" i="15"/>
  <c r="G14" i="15" l="1"/>
  <c r="G13" i="15"/>
  <c r="G29" i="15" l="1"/>
  <c r="G28" i="15" l="1"/>
  <c r="G20" i="15"/>
  <c r="E14" i="9" l="1"/>
  <c r="F14" i="9" s="1"/>
  <c r="G8" i="15" l="1"/>
  <c r="G19" i="15" l="1"/>
  <c r="E10" i="15" l="1"/>
  <c r="G11" i="15"/>
  <c r="G10" i="15"/>
  <c r="G22" i="15" l="1"/>
  <c r="G23" i="15"/>
  <c r="G16" i="15"/>
  <c r="G17" i="15"/>
  <c r="G26" i="15" l="1"/>
  <c r="G25" i="15"/>
  <c r="G7" i="15" l="1"/>
  <c r="E7" i="9" l="1"/>
  <c r="F7" i="9"/>
  <c r="E8" i="9"/>
  <c r="F8" i="9"/>
  <c r="E13" i="9"/>
  <c r="F13" i="9" s="1"/>
</calcChain>
</file>

<file path=xl/sharedStrings.xml><?xml version="1.0" encoding="utf-8"?>
<sst xmlns="http://schemas.openxmlformats.org/spreadsheetml/2006/main" count="353" uniqueCount="187">
  <si>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</si>
  <si>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</si>
  <si>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</si>
  <si>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</si>
  <si>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</si>
  <si>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</si>
  <si>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</si>
  <si>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</si>
  <si>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</si>
  <si>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</si>
  <si>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</si>
  <si>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</si>
  <si>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</si>
  <si>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</si>
  <si>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</si>
  <si>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</si>
  <si>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รวมวงเงินที่จัดซื้อจัดจ้าง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</si>
  <si>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</si>
  <si>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</si>
  <si>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</si>
  <si>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</si>
  <si>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</si>
  <si>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</si>
  <si>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</si>
  <si>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</si>
  <si>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</si>
  <si>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</si>
  <si>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>องค์การบริหารส่วนตำบลฉลอง อำเภอสิชล จังหวัดนครศรีธรรมราช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</si>
  <si>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</si>
  <si>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</si>
  <si>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</si>
  <si>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</si>
  <si>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</si>
  <si>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</si>
  <si>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</si>
  <si>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เหตุผลที่คัดเลือกโดยสรุป</t>
  </si>
  <si>
    <t>เลขที่และวันที่ของสัญญา</t>
  </si>
  <si>
    <t>ที่</t>
  </si>
  <si>
    <t>และราคาที่เสนอ</t>
  </si>
  <si>
    <t>ตกลงซื้อหรือจ้าง</t>
  </si>
  <si>
    <t>หรือข้อตกลงในการซื้อ</t>
  </si>
  <si>
    <t>หรือจ้าง</t>
  </si>
  <si>
    <t>เฉพาะเจาะจง</t>
  </si>
  <si>
    <t xml:space="preserve"> -  คุณสมบัติครบถ้วน  </t>
  </si>
  <si>
    <t xml:space="preserve"> -  เสนอราคาไม่เกินวงเงิน</t>
  </si>
  <si>
    <t xml:space="preserve">     และงบประมาณ</t>
  </si>
  <si>
    <t>4</t>
  </si>
  <si>
    <t>5</t>
  </si>
  <si>
    <t>3</t>
  </si>
  <si>
    <t>6</t>
  </si>
  <si>
    <t>(นางสุมิตรา  รักบำรุง)</t>
  </si>
  <si>
    <t>7</t>
  </si>
  <si>
    <t>8</t>
  </si>
  <si>
    <t>นายสำเริง  เต็งทอง</t>
  </si>
  <si>
    <t>ธันยาการต์ธุรกิจ</t>
  </si>
  <si>
    <t>สิชลโฆษณา</t>
  </si>
  <si>
    <t>นครอุปกรณ์การแพทย์</t>
  </si>
  <si>
    <t>9</t>
  </si>
  <si>
    <t>10</t>
  </si>
  <si>
    <t>11</t>
  </si>
  <si>
    <t>12</t>
  </si>
  <si>
    <t>13</t>
  </si>
  <si>
    <t>14</t>
  </si>
  <si>
    <t>15</t>
  </si>
  <si>
    <t>16</t>
  </si>
  <si>
    <t>หจก.จิตติภัณฑ์ ก่อสร้าง</t>
  </si>
  <si>
    <t>1</t>
  </si>
  <si>
    <t>สรุปผลการดำเนินการจัดซื้อจัดจ้างในรอบเดือนกันยายน 2566</t>
  </si>
  <si>
    <t>วันที่  3  เดือน ตุลาคม พ.ศ. 2566</t>
  </si>
  <si>
    <t>ซื้อวัสดุก่อสร้างเพื่อซ่อมแซมระบบประปาหมู่บ้าน หมู่ที่ 6</t>
  </si>
  <si>
    <t>สิชลการไฟฟ้า</t>
  </si>
  <si>
    <t>ใบสั่งซื้อ เลขที่ CNTR-00183/66</t>
  </si>
  <si>
    <t>ลว. 1 ก.ย. 66</t>
  </si>
  <si>
    <t>ซื้อวัสดุเชื้อเพลิงและหล่อลื่นสำหรับรถตักหน้า-ขุดหลัง</t>
  </si>
  <si>
    <t>อนันชัยสิชลกลการ</t>
  </si>
  <si>
    <t>ใบสั่งซื้อ เลขที่ CNTR-00184/66</t>
  </si>
  <si>
    <t>ซื้อวัสดุงานบ้านงานครัว</t>
  </si>
  <si>
    <t>ใบสั๋งซื้อ เลขที่ CNTR-00188/66</t>
  </si>
  <si>
    <t>ลว. 8 ก.ย. 66</t>
  </si>
  <si>
    <t>ซื้อวัสดุก่อสร้าง หินคลุกและหินท้ายราง</t>
  </si>
  <si>
    <t>สองพี่น้องซีแพค</t>
  </si>
  <si>
    <t>ใบสั่งซื้อ เลขที่ CNTR-00189/66</t>
  </si>
  <si>
    <t>ลว. 11 ก.ย. 66</t>
  </si>
  <si>
    <t>ซื้อวัสดุไฟฟ้า จำนวน 12 รายการ</t>
  </si>
  <si>
    <t>ใบสั่งซื้อ เลขที่ CNTR-00191/66</t>
  </si>
  <si>
    <t>ลว 12 ก.ย. 66</t>
  </si>
  <si>
    <t>ซื้อครุภัณฑ์สำนักงาน (เก้าอี้พักคอย)</t>
  </si>
  <si>
    <t>บ.เมเจอร์ เฟอร์นิเจอร์ มอลล์ 2012 จำกัด</t>
  </si>
  <si>
    <t>ใบสั่งซื้อ เลขที่ CNTR-00193/66</t>
  </si>
  <si>
    <t>ซื้อครุภัณฑ์สำนักงาน (บอร์ดประชาสัมพันธ์)</t>
  </si>
  <si>
    <t>ใบสั่งซื้อ เลขที่ CNTR-00194/66</t>
  </si>
  <si>
    <t>ซื้อวัสดุสำนักงาน สำนักงานปลัด จำนวน 14 รายการ</t>
  </si>
  <si>
    <t>ใบสั่งซื้อ เลขที่ CNTR-00195/66</t>
  </si>
  <si>
    <t>ซื้อวัสดุสำนักงาน กองคลัง จำนวน 19 รายการ</t>
  </si>
  <si>
    <t>ใบสั่งซื้อ เลขที่ CNTR-00196/66</t>
  </si>
  <si>
    <t>ซื้อเครื่องวัดความดันสำหรับโครงการอบรมหมอหมู่บ้านในพระ</t>
  </si>
  <si>
    <t>ราชประสงค์</t>
  </si>
  <si>
    <t>ใบสั่งซื้อ เลขที่ CNTR-00202/66</t>
  </si>
  <si>
    <t>ซื้อกระเป๋าและเครี่องเขียนสำหรับโครงการอบรมหมอหมู่บ้านใน</t>
  </si>
  <si>
    <t>พระราชประสงค์ (โครงการพระราชดำริด้านสาธารณสุข)</t>
  </si>
  <si>
    <t>ใบสั่งซื้อ เลขที่ CNTR-00203/66</t>
  </si>
  <si>
    <t>ลว 19 ก.ย. 66</t>
  </si>
  <si>
    <t>ซื้อวัสดุสำนนักงาน สำนักปลัด จำนวน 6 รายการ</t>
  </si>
  <si>
    <t>ใบสั่งซื้อ เลขที่ CNTR-00207/66</t>
  </si>
  <si>
    <t>ลว 21 ก.ย. 66</t>
  </si>
  <si>
    <t>ซื้อวัสดุงานบ้านงานครัว จำนวน 11 รายการ</t>
  </si>
  <si>
    <t>ใบสั่งซื้อ เลขที่ CNTR-00208/66</t>
  </si>
  <si>
    <t>ซื้อครุภัณฑ์สำนักงาน (เครื่องปรับอากาศแบบแยกส่วน แบบแขวน</t>
  </si>
  <si>
    <t>ขนาด 36,000 บีทียู พร้อมติดตั้ง และเครื่องปรับอากาศแบบติด</t>
  </si>
  <si>
    <t>ผนัง ขนาด 18,000 บีทียู พร้อมติดตั้ง)</t>
  </si>
  <si>
    <t>สัมฤทธิ์ สิชลแอร์ แอ่น เซอร์วิส</t>
  </si>
  <si>
    <t>ใบสั่งซื้อ เลขที่ CNTR-00209/66</t>
  </si>
  <si>
    <t>ลว 22 ก.ย. 66</t>
  </si>
  <si>
    <t>จ้างตรวจเช็ค-ซ่อมแซมรถตักหน้า-ขุดหลัง</t>
  </si>
  <si>
    <t>ใบสั่งจ้าง เลขที่ CNTR-00185/66</t>
  </si>
  <si>
    <t>ลว 1 ก.ย. 66</t>
  </si>
  <si>
    <t>จ้างตรวจเช็ค และซ่อมแซมรถบรรทุกน้ำเอนกประสงค์ หมายเลข</t>
  </si>
  <si>
    <t xml:space="preserve">ทะบียน 81-4247 นศ </t>
  </si>
  <si>
    <t>ใบสั่งจ้าง เลขที่ CNTR-00186/66</t>
  </si>
  <si>
    <t>17</t>
  </si>
  <si>
    <t>จ้างจัดทำป้ายประชาสัมพันธ์โครงการอบรมเชิงปฏิบัติการเพิ่มประ</t>
  </si>
  <si>
    <t>สิทธิภาพบุคลากรขององค์การบริหารส่วนตำบลฉลอง ประจำปีงบ</t>
  </si>
  <si>
    <t>ประมาณ พ.ศ.2566</t>
  </si>
  <si>
    <t>ใบสั่งจ้าง เลขที่ CNTR-00190/66</t>
  </si>
  <si>
    <t>18</t>
  </si>
  <si>
    <t>จ้างเปลี่ยนระบบกุญแจล้อคประตูอาคารสำนักงาน</t>
  </si>
  <si>
    <t>ช่อพระนาย ดรีมโฮม</t>
  </si>
  <si>
    <t>ใบสั่งจ้าง เลขที่ CNTR-00192/66</t>
  </si>
  <si>
    <t>19</t>
  </si>
  <si>
    <t>จ้างซักผ้าม่าน ม่านปรับแสงอาคารห้องประชุมและอาคารสำนักงาน</t>
  </si>
  <si>
    <t>อบต.ฉลอง</t>
  </si>
  <si>
    <t>เพ็ญนภาผ้าม่าน</t>
  </si>
  <si>
    <t>ใบสั่งจ้าง เลขที่ CNTR-00197/66</t>
  </si>
  <si>
    <t>ลว 14 ก.ย. 66</t>
  </si>
  <si>
    <t>20</t>
  </si>
  <si>
    <t xml:space="preserve">จ้างจัดทำป้ายประชาสัมพันธ์โครงการควบคุมโรคขาดสารไอโอดีน </t>
  </si>
  <si>
    <t>อบต.ฉลอง ของสมเด็จพระเทพรัตนราชสุดาฯ สยามบรมราชกุมารี</t>
  </si>
  <si>
    <t>(โครวการพระราชดำริด้านสาธารณสุข)</t>
  </si>
  <si>
    <t>ใบสั่งจ้าง เลขที่ CNTR-00199/66</t>
  </si>
  <si>
    <t>21</t>
  </si>
  <si>
    <t>จ้างจัดทำป้ายประชาสัมพันธ์โครงการควบคุมโรคหนอนพยาธิ ของ</t>
  </si>
  <si>
    <t>สมเด็จพระเทพรัตนราชสุดาฯ สยามบรมราชกุมารี (โครงการพระราช</t>
  </si>
  <si>
    <t>ดำริด้านสาธารณสุข)</t>
  </si>
  <si>
    <t>ใบสั่งจ้าง เลขที่ CNTR-00200/66</t>
  </si>
  <si>
    <t>22</t>
  </si>
  <si>
    <t>จ้างจัดทำป้ายประชาสัมพันธืโครงการอบรมหมอหมุ่บ้านในพระราช</t>
  </si>
  <si>
    <t>ประสงค์ (โครงการพระราชดำริด้านสาธารณสุข)</t>
  </si>
  <si>
    <t>ใบสั่งจ้าง เลขที่ CNTR-00201/66</t>
  </si>
  <si>
    <t>23</t>
  </si>
  <si>
    <t>จ้างติดตั้งกระจกมองทางแยกโค้ง จำนวน 30 จุด</t>
  </si>
  <si>
    <t>บริษัท รุ่งกิจกธนาทรัพย์ จำกัด</t>
  </si>
  <si>
    <t>ใบสั่งจ้าง เลขที่ CNTR-00205/66</t>
  </si>
  <si>
    <t>24</t>
  </si>
  <si>
    <t>จ้างตรวจเช็คและซ่อมแซมรถยนต์ส่วนกลาง หมายเลขทะเบียน</t>
  </si>
  <si>
    <t>กง 9261 นศ</t>
  </si>
  <si>
    <t>ใบสั่งจ้าง เลขที่ CNTR-00206/66</t>
  </si>
  <si>
    <t>25</t>
  </si>
  <si>
    <t>จ้างถ่ายเอกสาร,เย็บเข้าเล่ม,ส่งแฟ็กซ์,และงานต่าง ๆ ตามความจำ</t>
  </si>
  <si>
    <t>เป็นต้องใช้และเกี่ยวข้องกับงานในสำนักงาน ของ อบต.ฉลอง</t>
  </si>
  <si>
    <t>สิชล ก๊อปปี้</t>
  </si>
  <si>
    <t>ใบสั่งจ้าง เลขที่ CNTR-00210/66</t>
  </si>
  <si>
    <t>26</t>
  </si>
  <si>
    <t>จ้างเหมาปรับปรุง/บำรุงรักษาระบบไฟฟ้า สำนักงาน องค์การบริหาร</t>
  </si>
  <si>
    <t>ส่วนตำบลฉลอง</t>
  </si>
  <si>
    <t>นายเชาวลิต เศษเพชร</t>
  </si>
  <si>
    <t>ใบสั่งจ้าง เลขที่ CNTR-00211/66</t>
  </si>
  <si>
    <t>27</t>
  </si>
  <si>
    <t>จ้างเครื่องจักร รถแบ็คโอ ปรับปรุงถนนสาธารณะสายเขากลาง</t>
  </si>
  <si>
    <t>หมุ่ที่ 5</t>
  </si>
  <si>
    <t>นางสุวรรณี เพชรเศษ</t>
  </si>
  <si>
    <t>ใบสั่งจ้าง เลขที่ CNTR-00198/66</t>
  </si>
  <si>
    <t>28</t>
  </si>
  <si>
    <t>จ้างก่อสร้างโครงการก่อสร้างถนนคอนกรีตเสริมเหล็กรหัสทางหลวง</t>
  </si>
  <si>
    <t xml:space="preserve">ท้องถิ่น นศ ถ 75-058 สายม่วงทอง หมู่ที่ 5 บ้านในดอน </t>
  </si>
  <si>
    <t>ตำบลฉลอง</t>
  </si>
  <si>
    <t>หจก.นครพงษ์ภัณฑ์การโยธา</t>
  </si>
  <si>
    <t>หจก.นครบุญรัตน์ ธุรกิจ</t>
  </si>
  <si>
    <t>หจก.ชัยวัฒนาการก่อสร้าง</t>
  </si>
  <si>
    <t>หจก.ท่าพญา การสร้าง</t>
  </si>
  <si>
    <t>หจก.วังศิลา ณ นคร คอนกรีต</t>
  </si>
  <si>
    <t>หจก.พิเชษฐ์พรพงศ์ก่อสร้าง</t>
  </si>
  <si>
    <t>หจก.แซนด์ ซัน แอนด์ ซี คอนกรีต</t>
  </si>
  <si>
    <t>บ.ปิ่นรักอินเตอร์เนชั่นแนลคอนสตรัคชั่น จำกัด</t>
  </si>
  <si>
    <t>ประจำเดือนกันยายน  2566</t>
  </si>
  <si>
    <t>ได้นำข้อมูลเกี่ยวกับการจัดซื้อจัดจ้างตามแบบ  สขร.๑   ( ประจำเดือนกันยายน 2566)</t>
  </si>
  <si>
    <t xml:space="preserve">                    เผยแพร่  เมื่อวันที่ 3 ตุลาคม 2566  โดยวิธีปิดประกาศ  และที่เว็บไซต์ www.chalong.go.th</t>
  </si>
  <si>
    <t>ใบสั่งจ้าง เลขที่ CNTR-00187/66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</si>
</sst>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#,##0_);[Red]\(#,##0\)"/>
    <numFmt numFmtId="188" formatCode="#,##0.00;[Red]#,##0.00"/>
    <numFmt numFmtId="189" formatCode="#,##0.00_);\(#,##0.00\)"/>
    <numFmt numFmtId="190" formatCode="#,##0.00_);[Red]\(#,##0.00\)"/>
  </numFmts>
  <fonts count="10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2">
    <xf numFmtId="0" fontId="0" fillId="0" borderId="0" xfId="0"/>
    <xf numFmtId="0" fontId="3" fillId="0" borderId="0" xfId="0" applyFont="1"/>
    <xf numFmtId="43" fontId="3" fillId="0" borderId="0" xfId="1" applyFont="1"/>
    <xf numFmtId="0" fontId="3" fillId="0" borderId="1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4" xfId="0" applyFont="1" applyBorder="1"/>
    <xf numFmtId="49" fontId="3" fillId="0" borderId="5" xfId="0" applyNumberFormat="1" applyFont="1" applyBorder="1" applyAlignment="1">
      <alignment horizontal="center"/>
    </xf>
    <xf numFmtId="0" fontId="3" fillId="0" borderId="5" xfId="0" quotePrefix="1" applyFont="1" applyBorder="1" applyAlignment="1">
      <alignment horizontal="center"/>
    </xf>
    <xf numFmtId="0" fontId="3" fillId="0" borderId="5" xfId="0" applyFont="1" applyBorder="1"/>
    <xf numFmtId="43" fontId="3" fillId="0" borderId="5" xfId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5" xfId="0" applyFont="1" applyBorder="1"/>
    <xf numFmtId="0" fontId="3" fillId="0" borderId="6" xfId="0" quotePrefix="1" applyFont="1" applyBorder="1" applyAlignment="1">
      <alignment horizontal="center"/>
    </xf>
    <xf numFmtId="43" fontId="3" fillId="0" borderId="5" xfId="0" applyNumberFormat="1" applyFont="1" applyBorder="1" applyAlignment="1">
      <alignment horizontal="center"/>
    </xf>
    <xf numFmtId="43" fontId="3" fillId="0" borderId="5" xfId="1" quotePrefix="1" applyFont="1" applyFill="1" applyBorder="1" applyAlignment="1">
      <alignment horizontal="center"/>
    </xf>
    <xf numFmtId="0" fontId="5" fillId="0" borderId="6" xfId="0" applyFont="1" applyBorder="1"/>
    <xf numFmtId="0" fontId="3" fillId="0" borderId="5" xfId="1" applyNumberFormat="1" applyFont="1" applyFill="1" applyBorder="1" applyAlignment="1">
      <alignment horizontal="center"/>
    </xf>
    <xf numFmtId="0" fontId="3" fillId="0" borderId="5" xfId="1" applyNumberFormat="1" applyFont="1" applyBorder="1" applyAlignment="1">
      <alignment horizontal="center"/>
    </xf>
    <xf numFmtId="0" fontId="4" fillId="0" borderId="6" xfId="0" applyFont="1" applyBorder="1"/>
    <xf numFmtId="43" fontId="3" fillId="0" borderId="0" xfId="0" applyNumberFormat="1" applyFont="1"/>
    <xf numFmtId="3" fontId="3" fillId="0" borderId="0" xfId="0" applyNumberFormat="1" applyFont="1"/>
    <xf numFmtId="0" fontId="4" fillId="0" borderId="0" xfId="0" applyFont="1"/>
    <xf numFmtId="0" fontId="7" fillId="0" borderId="2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5" xfId="0" applyFont="1" applyBorder="1" applyAlignment="1">
      <alignment horizontal="left"/>
    </xf>
    <xf numFmtId="4" fontId="8" fillId="0" borderId="5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6" xfId="0" applyFont="1" applyBorder="1" applyAlignment="1">
      <alignment horizontal="left"/>
    </xf>
    <xf numFmtId="0" fontId="8" fillId="0" borderId="4" xfId="0" applyFont="1" applyBorder="1" applyAlignment="1">
      <alignment horizontal="center"/>
    </xf>
    <xf numFmtId="0" fontId="8" fillId="0" borderId="0" xfId="0" applyFont="1"/>
    <xf numFmtId="0" fontId="8" fillId="0" borderId="5" xfId="0" applyFont="1" applyBorder="1"/>
    <xf numFmtId="0" fontId="8" fillId="0" borderId="6" xfId="0" applyFont="1" applyBorder="1"/>
    <xf numFmtId="0" fontId="8" fillId="0" borderId="4" xfId="0" applyFont="1" applyBorder="1" applyAlignment="1">
      <alignment horizontal="left"/>
    </xf>
    <xf numFmtId="4" fontId="8" fillId="0" borderId="4" xfId="0" applyNumberFormat="1" applyFont="1" applyBorder="1" applyAlignment="1">
      <alignment horizontal="center"/>
    </xf>
    <xf numFmtId="4" fontId="8" fillId="0" borderId="9" xfId="0" applyNumberFormat="1" applyFont="1" applyBorder="1" applyAlignment="1">
      <alignment horizontal="center"/>
    </xf>
    <xf numFmtId="0" fontId="8" fillId="0" borderId="9" xfId="0" applyFont="1" applyBorder="1" applyAlignment="1">
      <alignment horizontal="left"/>
    </xf>
    <xf numFmtId="0" fontId="8" fillId="0" borderId="8" xfId="0" applyFont="1" applyBorder="1"/>
    <xf numFmtId="43" fontId="8" fillId="0" borderId="9" xfId="1" applyFont="1" applyFill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59" fontId="8" fillId="0" borderId="6" xfId="0" applyNumberFormat="1" applyFont="1" applyBorder="1" applyAlignment="1">
      <alignment horizontal="center"/>
    </xf>
    <xf numFmtId="43" fontId="8" fillId="0" borderId="6" xfId="1" applyFont="1" applyFill="1" applyBorder="1" applyAlignment="1">
      <alignment horizontal="center"/>
    </xf>
    <xf numFmtId="4" fontId="8" fillId="0" borderId="6" xfId="0" applyNumberFormat="1" applyFont="1" applyBorder="1" applyAlignment="1">
      <alignment horizontal="center"/>
    </xf>
    <xf numFmtId="59" fontId="8" fillId="0" borderId="9" xfId="0" applyNumberFormat="1" applyFont="1" applyBorder="1" applyAlignment="1">
      <alignment horizontal="center"/>
    </xf>
    <xf numFmtId="188" fontId="8" fillId="0" borderId="4" xfId="0" applyNumberFormat="1" applyFont="1" applyBorder="1" applyAlignment="1">
      <alignment horizontal="center"/>
    </xf>
    <xf numFmtId="43" fontId="8" fillId="0" borderId="4" xfId="1" applyFont="1" applyFill="1" applyBorder="1" applyAlignment="1">
      <alignment horizontal="center"/>
    </xf>
    <xf numFmtId="0" fontId="8" fillId="0" borderId="4" xfId="0" applyFont="1" applyBorder="1"/>
    <xf numFmtId="59" fontId="8" fillId="0" borderId="5" xfId="0" applyNumberFormat="1" applyFont="1" applyBorder="1" applyAlignment="1">
      <alignment horizontal="center"/>
    </xf>
    <xf numFmtId="188" fontId="8" fillId="0" borderId="5" xfId="0" applyNumberFormat="1" applyFont="1" applyBorder="1" applyAlignment="1">
      <alignment horizontal="center"/>
    </xf>
    <xf numFmtId="43" fontId="8" fillId="0" borderId="5" xfId="1" applyFont="1" applyFill="1" applyBorder="1" applyAlignment="1">
      <alignment horizontal="center"/>
    </xf>
    <xf numFmtId="188" fontId="8" fillId="0" borderId="6" xfId="0" applyNumberFormat="1" applyFont="1" applyBorder="1" applyAlignment="1">
      <alignment horizontal="center"/>
    </xf>
    <xf numFmtId="49" fontId="8" fillId="0" borderId="4" xfId="0" applyNumberFormat="1" applyFont="1" applyBorder="1" applyAlignment="1">
      <alignment horizontal="center"/>
    </xf>
    <xf numFmtId="188" fontId="8" fillId="0" borderId="9" xfId="0" applyNumberFormat="1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187" fontId="3" fillId="0" borderId="5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188" fontId="8" fillId="0" borderId="2" xfId="0" applyNumberFormat="1" applyFont="1" applyBorder="1" applyAlignment="1">
      <alignment horizontal="center"/>
    </xf>
    <xf numFmtId="43" fontId="8" fillId="0" borderId="2" xfId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4" fontId="8" fillId="0" borderId="2" xfId="0" applyNumberFormat="1" applyFont="1" applyBorder="1" applyAlignment="1">
      <alignment horizontal="center"/>
    </xf>
    <xf numFmtId="188" fontId="8" fillId="0" borderId="3" xfId="0" applyNumberFormat="1" applyFont="1" applyBorder="1" applyAlignment="1">
      <alignment horizontal="center"/>
    </xf>
    <xf numFmtId="59" fontId="8" fillId="0" borderId="3" xfId="0" applyNumberFormat="1" applyFont="1" applyBorder="1" applyAlignment="1">
      <alignment horizontal="center"/>
    </xf>
    <xf numFmtId="0" fontId="8" fillId="0" borderId="3" xfId="0" applyFont="1" applyBorder="1" applyAlignment="1">
      <alignment horizontal="left"/>
    </xf>
    <xf numFmtId="0" fontId="8" fillId="0" borderId="3" xfId="0" applyFont="1" applyBorder="1" applyAlignment="1">
      <alignment horizontal="center"/>
    </xf>
    <xf numFmtId="4" fontId="8" fillId="0" borderId="3" xfId="0" applyNumberFormat="1" applyFont="1" applyBorder="1" applyAlignment="1">
      <alignment horizontal="center"/>
    </xf>
    <xf numFmtId="0" fontId="8" fillId="0" borderId="2" xfId="0" applyFont="1" applyBorder="1"/>
    <xf numFmtId="0" fontId="8" fillId="0" borderId="1" xfId="0" applyFont="1" applyBorder="1" applyAlignment="1">
      <alignment horizontal="left"/>
    </xf>
    <xf numFmtId="188" fontId="8" fillId="0" borderId="1" xfId="0" applyNumberFormat="1" applyFont="1" applyBorder="1" applyAlignment="1">
      <alignment horizontal="center"/>
    </xf>
    <xf numFmtId="43" fontId="8" fillId="0" borderId="1" xfId="1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49" fontId="8" fillId="0" borderId="2" xfId="0" applyNumberFormat="1" applyFont="1" applyBorder="1" applyAlignment="1">
      <alignment horizontal="center"/>
    </xf>
    <xf numFmtId="43" fontId="3" fillId="0" borderId="9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0" fontId="8" fillId="0" borderId="9" xfId="0" applyFont="1" applyBorder="1"/>
    <xf numFmtId="0" fontId="8" fillId="0" borderId="3" xfId="0" applyFont="1" applyBorder="1"/>
    <xf numFmtId="4" fontId="3" fillId="0" borderId="2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4" fontId="8" fillId="0" borderId="1" xfId="0" applyNumberFormat="1" applyFont="1" applyBorder="1" applyAlignment="1">
      <alignment horizontal="center"/>
    </xf>
    <xf numFmtId="189" fontId="3" fillId="0" borderId="5" xfId="1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3" fontId="3" fillId="0" borderId="6" xfId="1" applyFont="1" applyBorder="1" applyAlignment="1">
      <alignment horizontal="center"/>
    </xf>
    <xf numFmtId="43" fontId="8" fillId="0" borderId="6" xfId="0" applyNumberFormat="1" applyFont="1" applyBorder="1" applyAlignment="1">
      <alignment horizontal="center"/>
    </xf>
    <xf numFmtId="0" fontId="9" fillId="0" borderId="9" xfId="0" applyFont="1" applyBorder="1" applyAlignment="1">
      <alignment horizontal="left"/>
    </xf>
    <xf numFmtId="190" fontId="3" fillId="0" borderId="6" xfId="1" applyNumberFormat="1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/>
    </xf>
    <xf numFmtId="3" fontId="6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7" fillId="0" borderId="13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3" fontId="7" fillId="0" borderId="12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4" name="Text Box 2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9915525" y="85725"/>
          <a:ext cx="1371600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5" name="Text Box 39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9915525" y="85725"/>
          <a:ext cx="13716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>
          <a:extLst>
            <a:ext uri="{FF2B5EF4-FFF2-40B4-BE49-F238E27FC236}">
              <a16:creationId xmlns:a16="http://schemas.microsoft.com/office/drawing/2014/main" id="{00000000-0008-0000-0100-0000A1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>
          <a:extLst>
            <a:ext uri="{FF2B5EF4-FFF2-40B4-BE49-F238E27FC236}">
              <a16:creationId xmlns:a16="http://schemas.microsoft.com/office/drawing/2014/main" id="{00000000-0008-0000-0100-0000A2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>
          <a:extLst>
            <a:ext uri="{FF2B5EF4-FFF2-40B4-BE49-F238E27FC236}">
              <a16:creationId xmlns:a16="http://schemas.microsoft.com/office/drawing/2014/main" id="{00000000-0008-0000-0100-0000A3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>
          <a:extLst>
            <a:ext uri="{FF2B5EF4-FFF2-40B4-BE49-F238E27FC236}">
              <a16:creationId xmlns:a16="http://schemas.microsoft.com/office/drawing/2014/main" id="{00000000-0008-0000-0100-0000A4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>
          <a:extLst>
            <a:ext uri="{FF2B5EF4-FFF2-40B4-BE49-F238E27FC236}">
              <a16:creationId xmlns:a16="http://schemas.microsoft.com/office/drawing/2014/main" id="{00000000-0008-0000-0100-0000A5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>
          <a:extLst>
            <a:ext uri="{FF2B5EF4-FFF2-40B4-BE49-F238E27FC236}">
              <a16:creationId xmlns:a16="http://schemas.microsoft.com/office/drawing/2014/main" id="{00000000-0008-0000-0100-0000A6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>
          <a:extLst>
            <a:ext uri="{FF2B5EF4-FFF2-40B4-BE49-F238E27FC236}">
              <a16:creationId xmlns:a16="http://schemas.microsoft.com/office/drawing/2014/main" id="{00000000-0008-0000-0100-0000A7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>
          <a:extLst>
            <a:ext uri="{FF2B5EF4-FFF2-40B4-BE49-F238E27FC236}">
              <a16:creationId xmlns:a16="http://schemas.microsoft.com/office/drawing/2014/main" id="{00000000-0008-0000-0100-0000A8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>
          <a:extLst>
            <a:ext uri="{FF2B5EF4-FFF2-40B4-BE49-F238E27FC236}">
              <a16:creationId xmlns:a16="http://schemas.microsoft.com/office/drawing/2014/main" id="{00000000-0008-0000-0100-0000A9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>
          <a:extLst>
            <a:ext uri="{FF2B5EF4-FFF2-40B4-BE49-F238E27FC236}">
              <a16:creationId xmlns:a16="http://schemas.microsoft.com/office/drawing/2014/main" id="{00000000-0008-0000-0100-0000AA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>
          <a:extLst>
            <a:ext uri="{FF2B5EF4-FFF2-40B4-BE49-F238E27FC236}">
              <a16:creationId xmlns:a16="http://schemas.microsoft.com/office/drawing/2014/main" id="{00000000-0008-0000-0100-0000AB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>
          <a:extLst>
            <a:ext uri="{FF2B5EF4-FFF2-40B4-BE49-F238E27FC236}">
              <a16:creationId xmlns:a16="http://schemas.microsoft.com/office/drawing/2014/main" id="{00000000-0008-0000-0100-0000AC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>
          <a:extLst>
            <a:ext uri="{FF2B5EF4-FFF2-40B4-BE49-F238E27FC236}">
              <a16:creationId xmlns:a16="http://schemas.microsoft.com/office/drawing/2014/main" id="{00000000-0008-0000-0100-0000AD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>
          <a:extLst>
            <a:ext uri="{FF2B5EF4-FFF2-40B4-BE49-F238E27FC236}">
              <a16:creationId xmlns:a16="http://schemas.microsoft.com/office/drawing/2014/main" id="{00000000-0008-0000-0100-0000AE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>
          <a:extLst>
            <a:ext uri="{FF2B5EF4-FFF2-40B4-BE49-F238E27FC236}">
              <a16:creationId xmlns:a16="http://schemas.microsoft.com/office/drawing/2014/main" id="{00000000-0008-0000-0100-0000AF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>
          <a:extLst>
            <a:ext uri="{FF2B5EF4-FFF2-40B4-BE49-F238E27FC236}">
              <a16:creationId xmlns:a16="http://schemas.microsoft.com/office/drawing/2014/main" id="{00000000-0008-0000-0100-0000B0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>
          <a:extLst>
            <a:ext uri="{FF2B5EF4-FFF2-40B4-BE49-F238E27FC236}">
              <a16:creationId xmlns:a16="http://schemas.microsoft.com/office/drawing/2014/main" id="{00000000-0008-0000-0100-0000B1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>
          <a:extLst>
            <a:ext uri="{FF2B5EF4-FFF2-40B4-BE49-F238E27FC236}">
              <a16:creationId xmlns:a16="http://schemas.microsoft.com/office/drawing/2014/main" id="{00000000-0008-0000-0100-0000B2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>
          <a:extLst>
            <a:ext uri="{FF2B5EF4-FFF2-40B4-BE49-F238E27FC236}">
              <a16:creationId xmlns:a16="http://schemas.microsoft.com/office/drawing/2014/main" id="{00000000-0008-0000-0100-0000B3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>
          <a:extLst>
            <a:ext uri="{FF2B5EF4-FFF2-40B4-BE49-F238E27FC236}">
              <a16:creationId xmlns:a16="http://schemas.microsoft.com/office/drawing/2014/main" id="{00000000-0008-0000-0100-0000B4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>
          <a:extLst>
            <a:ext uri="{FF2B5EF4-FFF2-40B4-BE49-F238E27FC236}">
              <a16:creationId xmlns:a16="http://schemas.microsoft.com/office/drawing/2014/main" id="{00000000-0008-0000-0100-0000B5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>
          <a:extLst>
            <a:ext uri="{FF2B5EF4-FFF2-40B4-BE49-F238E27FC236}">
              <a16:creationId xmlns:a16="http://schemas.microsoft.com/office/drawing/2014/main" id="{00000000-0008-0000-0100-0000B6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>
          <a:extLst>
            <a:ext uri="{FF2B5EF4-FFF2-40B4-BE49-F238E27FC236}">
              <a16:creationId xmlns:a16="http://schemas.microsoft.com/office/drawing/2014/main" id="{00000000-0008-0000-0100-0000B7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>
          <a:extLst>
            <a:ext uri="{FF2B5EF4-FFF2-40B4-BE49-F238E27FC236}">
              <a16:creationId xmlns:a16="http://schemas.microsoft.com/office/drawing/2014/main" id="{00000000-0008-0000-0100-0000B8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>
          <a:extLst>
            <a:ext uri="{FF2B5EF4-FFF2-40B4-BE49-F238E27FC236}">
              <a16:creationId xmlns:a16="http://schemas.microsoft.com/office/drawing/2014/main" id="{00000000-0008-0000-0100-0000B9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>
          <a:extLst>
            <a:ext uri="{FF2B5EF4-FFF2-40B4-BE49-F238E27FC236}">
              <a16:creationId xmlns:a16="http://schemas.microsoft.com/office/drawing/2014/main" id="{00000000-0008-0000-0100-0000BA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>
          <a:extLst>
            <a:ext uri="{FF2B5EF4-FFF2-40B4-BE49-F238E27FC236}">
              <a16:creationId xmlns:a16="http://schemas.microsoft.com/office/drawing/2014/main" id="{00000000-0008-0000-0100-0000BB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>
          <a:extLst>
            <a:ext uri="{FF2B5EF4-FFF2-40B4-BE49-F238E27FC236}">
              <a16:creationId xmlns:a16="http://schemas.microsoft.com/office/drawing/2014/main" id="{00000000-0008-0000-0100-0000BC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>
          <a:extLst>
            <a:ext uri="{FF2B5EF4-FFF2-40B4-BE49-F238E27FC236}">
              <a16:creationId xmlns:a16="http://schemas.microsoft.com/office/drawing/2014/main" id="{00000000-0008-0000-0100-0000BD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>
          <a:extLst>
            <a:ext uri="{FF2B5EF4-FFF2-40B4-BE49-F238E27FC236}">
              <a16:creationId xmlns:a16="http://schemas.microsoft.com/office/drawing/2014/main" id="{00000000-0008-0000-0100-0000BE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>
          <a:extLst>
            <a:ext uri="{FF2B5EF4-FFF2-40B4-BE49-F238E27FC236}">
              <a16:creationId xmlns:a16="http://schemas.microsoft.com/office/drawing/2014/main" id="{00000000-0008-0000-0100-0000BF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>
          <a:extLst>
            <a:ext uri="{FF2B5EF4-FFF2-40B4-BE49-F238E27FC236}">
              <a16:creationId xmlns:a16="http://schemas.microsoft.com/office/drawing/2014/main" id="{00000000-0008-0000-0100-0000C0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>
          <a:extLst>
            <a:ext uri="{FF2B5EF4-FFF2-40B4-BE49-F238E27FC236}">
              <a16:creationId xmlns:a16="http://schemas.microsoft.com/office/drawing/2014/main" id="{00000000-0008-0000-0100-0000C1B90800}"/>
            </a:ext>
          </a:extLst>
        </xdr:cNvPr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>
          <a:extLst>
            <a:ext uri="{FF2B5EF4-FFF2-40B4-BE49-F238E27FC236}">
              <a16:creationId xmlns:a16="http://schemas.microsoft.com/office/drawing/2014/main" id="{00000000-0008-0000-0100-0000C2B90800}"/>
            </a:ext>
          </a:extLst>
        </xdr:cNvPr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>
          <a:extLst>
            <a:ext uri="{FF2B5EF4-FFF2-40B4-BE49-F238E27FC236}">
              <a16:creationId xmlns:a16="http://schemas.microsoft.com/office/drawing/2014/main" id="{00000000-0008-0000-0100-0000C3B90800}"/>
            </a:ext>
          </a:extLst>
        </xdr:cNvPr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14"/>
  <sheetViews>
    <sheetView zoomScale="90" zoomScaleNormal="90" workbookViewId="0">
      <selection activeCell="G89" sqref="G7:G89"/>
    </sheetView>
  </sheetViews>
  <sheetFormatPr defaultColWidth="9.140625" defaultRowHeight="21" x14ac:dyDescent="0.35"/>
  <cols>
    <col min="1" max="1" width="5.42578125" style="1" customWidth="1"/>
    <col min="2" max="2" width="47.5703125" style="1" customWidth="1"/>
    <col min="3" max="3" width="12.5703125" style="25" customWidth="1"/>
    <col min="4" max="4" width="14.42578125" style="93" customWidth="1"/>
    <col min="5" max="5" width="12.85546875" style="1" customWidth="1"/>
    <col min="6" max="6" width="29.28515625" style="25" customWidth="1"/>
    <col min="7" max="7" width="30.5703125" style="1" customWidth="1"/>
    <col min="8" max="8" width="23.7109375" style="1" customWidth="1"/>
    <col min="9" max="9" width="27.85546875" style="1" customWidth="1"/>
    <col min="10" max="16384" width="9.140625" style="1"/>
  </cols>
  <sheetData>
    <row r="1" spans="1:9" x14ac:dyDescent="0.35">
      <c r="A1" s="103" t="s">
        <v>67</v>
      </c>
      <c r="B1" s="103"/>
      <c r="C1" s="103"/>
      <c r="D1" s="103"/>
      <c r="E1" s="103"/>
      <c r="F1" s="103"/>
      <c r="G1" s="103"/>
      <c r="H1" s="103"/>
      <c r="I1" s="103"/>
    </row>
    <row r="2" spans="1:9" x14ac:dyDescent="0.35">
      <c r="A2" s="103" t="s">
        <v>27</v>
      </c>
      <c r="B2" s="103"/>
      <c r="C2" s="103"/>
      <c r="D2" s="103"/>
      <c r="E2" s="103"/>
      <c r="F2" s="103"/>
      <c r="G2" s="103"/>
      <c r="H2" s="103"/>
      <c r="I2" s="103"/>
    </row>
    <row r="3" spans="1:9" x14ac:dyDescent="0.35">
      <c r="A3" s="103" t="s">
        <v>68</v>
      </c>
      <c r="B3" s="103"/>
      <c r="C3" s="103"/>
      <c r="D3" s="103"/>
      <c r="E3" s="103"/>
      <c r="F3" s="103"/>
      <c r="G3" s="103"/>
      <c r="H3" s="103"/>
      <c r="I3" s="103"/>
    </row>
    <row r="4" spans="1:9" s="26" customFormat="1" ht="19.5" x14ac:dyDescent="0.3">
      <c r="A4" s="59" t="s">
        <v>28</v>
      </c>
      <c r="B4" s="104" t="s">
        <v>29</v>
      </c>
      <c r="C4" s="106" t="s">
        <v>30</v>
      </c>
      <c r="D4" s="104" t="s">
        <v>31</v>
      </c>
      <c r="E4" s="108" t="s">
        <v>32</v>
      </c>
      <c r="F4" s="60" t="s">
        <v>33</v>
      </c>
      <c r="G4" s="88" t="s">
        <v>34</v>
      </c>
      <c r="H4" s="104" t="s">
        <v>35</v>
      </c>
      <c r="I4" s="61" t="s">
        <v>36</v>
      </c>
    </row>
    <row r="5" spans="1:9" s="26" customFormat="1" ht="19.5" x14ac:dyDescent="0.3">
      <c r="A5" s="45" t="s">
        <v>37</v>
      </c>
      <c r="B5" s="105"/>
      <c r="C5" s="107"/>
      <c r="D5" s="105"/>
      <c r="E5" s="109"/>
      <c r="F5" s="27" t="s">
        <v>38</v>
      </c>
      <c r="G5" s="27" t="s">
        <v>39</v>
      </c>
      <c r="H5" s="110"/>
      <c r="I5" s="44" t="s">
        <v>40</v>
      </c>
    </row>
    <row r="6" spans="1:9" s="26" customFormat="1" ht="19.5" x14ac:dyDescent="0.3">
      <c r="A6" s="62"/>
      <c r="B6" s="63"/>
      <c r="C6" s="64" t="s">
        <v>41</v>
      </c>
      <c r="D6" s="63"/>
      <c r="E6" s="65"/>
      <c r="F6" s="66"/>
      <c r="G6" s="66"/>
      <c r="H6" s="67"/>
      <c r="I6" s="63" t="s">
        <v>41</v>
      </c>
    </row>
    <row r="7" spans="1:9" s="34" customFormat="1" ht="18.75" x14ac:dyDescent="0.3">
      <c r="A7" s="33">
        <v>1</v>
      </c>
      <c r="B7" s="37" t="s">
        <v>69</v>
      </c>
      <c r="C7" s="50">
        <v>28100</v>
      </c>
      <c r="D7" s="51">
        <v>28100</v>
      </c>
      <c r="E7" s="33" t="s">
        <v>42</v>
      </c>
      <c r="F7" s="38" t="s">
        <v>70</v>
      </c>
      <c r="G7" s="38" t="str">
        <f>+F7</f>
        <v>สิชลการไฟฟ้า</v>
      </c>
      <c r="H7" s="52" t="s">
        <v>43</v>
      </c>
      <c r="I7" s="52" t="s">
        <v>71</v>
      </c>
    </row>
    <row r="8" spans="1:9" s="34" customFormat="1" ht="18.75" x14ac:dyDescent="0.3">
      <c r="A8" s="53"/>
      <c r="B8" s="29"/>
      <c r="C8" s="54"/>
      <c r="D8" s="55"/>
      <c r="E8" s="28"/>
      <c r="F8" s="30">
        <v>28100</v>
      </c>
      <c r="G8" s="30">
        <f>+F8</f>
        <v>28100</v>
      </c>
      <c r="H8" s="35" t="s">
        <v>44</v>
      </c>
      <c r="I8" s="35" t="s">
        <v>72</v>
      </c>
    </row>
    <row r="9" spans="1:9" s="34" customFormat="1" ht="18.75" x14ac:dyDescent="0.3">
      <c r="A9" s="46"/>
      <c r="B9" s="32"/>
      <c r="C9" s="56"/>
      <c r="D9" s="47"/>
      <c r="E9" s="31"/>
      <c r="F9" s="48"/>
      <c r="G9" s="48"/>
      <c r="H9" s="36" t="s">
        <v>45</v>
      </c>
      <c r="I9" s="90"/>
    </row>
    <row r="10" spans="1:9" s="34" customFormat="1" ht="18.75" x14ac:dyDescent="0.3">
      <c r="A10" s="86">
        <v>2</v>
      </c>
      <c r="B10" s="37" t="s">
        <v>73</v>
      </c>
      <c r="C10" s="71">
        <v>4950</v>
      </c>
      <c r="D10" s="72">
        <v>4950</v>
      </c>
      <c r="E10" s="73" t="str">
        <f>+E7</f>
        <v>เฉพาะเจาะจง</v>
      </c>
      <c r="F10" s="74" t="s">
        <v>74</v>
      </c>
      <c r="G10" s="74" t="str">
        <f>+F10</f>
        <v>อนันชัยสิชลกลการ</v>
      </c>
      <c r="H10" s="41" t="s">
        <v>43</v>
      </c>
      <c r="I10" s="52" t="s">
        <v>75</v>
      </c>
    </row>
    <row r="11" spans="1:9" s="34" customFormat="1" ht="18.75" x14ac:dyDescent="0.3">
      <c r="A11" s="49"/>
      <c r="B11" s="29"/>
      <c r="C11" s="58"/>
      <c r="D11" s="42"/>
      <c r="E11" s="43"/>
      <c r="F11" s="39">
        <v>4950</v>
      </c>
      <c r="G11" s="39">
        <f>+F11</f>
        <v>4950</v>
      </c>
      <c r="H11" s="80" t="s">
        <v>44</v>
      </c>
      <c r="I11" s="35" t="s">
        <v>72</v>
      </c>
    </row>
    <row r="12" spans="1:9" s="34" customFormat="1" ht="18.75" x14ac:dyDescent="0.3">
      <c r="A12" s="46"/>
      <c r="B12" s="32"/>
      <c r="C12" s="56"/>
      <c r="D12" s="47"/>
      <c r="E12" s="99"/>
      <c r="F12" s="48"/>
      <c r="G12" s="48"/>
      <c r="H12" s="36" t="s">
        <v>45</v>
      </c>
      <c r="I12" s="90"/>
    </row>
    <row r="13" spans="1:9" s="34" customFormat="1" x14ac:dyDescent="0.35">
      <c r="A13" s="89" t="s">
        <v>48</v>
      </c>
      <c r="B13" s="70" t="s">
        <v>76</v>
      </c>
      <c r="C13" s="71">
        <v>8200</v>
      </c>
      <c r="D13" s="72">
        <v>8095</v>
      </c>
      <c r="E13" s="73" t="s">
        <v>42</v>
      </c>
      <c r="F13" s="96" t="s">
        <v>54</v>
      </c>
      <c r="G13" s="92" t="str">
        <f>+F13</f>
        <v>ธันยาการต์ธุรกิจ</v>
      </c>
      <c r="H13" s="52" t="s">
        <v>43</v>
      </c>
      <c r="I13" s="52" t="s">
        <v>77</v>
      </c>
    </row>
    <row r="14" spans="1:9" s="34" customFormat="1" ht="18.75" x14ac:dyDescent="0.3">
      <c r="A14" s="49"/>
      <c r="B14" s="100"/>
      <c r="C14" s="58"/>
      <c r="D14" s="42"/>
      <c r="E14" s="43"/>
      <c r="F14" s="39">
        <v>8095</v>
      </c>
      <c r="G14" s="30">
        <f>+F14</f>
        <v>8095</v>
      </c>
      <c r="H14" s="35" t="s">
        <v>44</v>
      </c>
      <c r="I14" s="35" t="s">
        <v>78</v>
      </c>
    </row>
    <row r="15" spans="1:9" s="34" customFormat="1" ht="18.75" x14ac:dyDescent="0.3">
      <c r="A15" s="46"/>
      <c r="B15" s="32"/>
      <c r="C15" s="56"/>
      <c r="D15" s="47"/>
      <c r="E15" s="31"/>
      <c r="F15" s="48"/>
      <c r="G15" s="48"/>
      <c r="H15" s="36" t="s">
        <v>45</v>
      </c>
      <c r="I15" s="36"/>
    </row>
    <row r="16" spans="1:9" s="34" customFormat="1" ht="18" customHeight="1" x14ac:dyDescent="0.35">
      <c r="A16" s="89" t="s">
        <v>46</v>
      </c>
      <c r="B16" s="70" t="s">
        <v>79</v>
      </c>
      <c r="C16" s="71">
        <v>214010.17</v>
      </c>
      <c r="D16" s="72">
        <v>214010.17</v>
      </c>
      <c r="E16" s="73" t="s">
        <v>42</v>
      </c>
      <c r="F16" s="96" t="s">
        <v>80</v>
      </c>
      <c r="G16" s="92" t="str">
        <f>+F16</f>
        <v>สองพี่น้องซีแพค</v>
      </c>
      <c r="H16" s="52" t="s">
        <v>43</v>
      </c>
      <c r="I16" s="52" t="s">
        <v>81</v>
      </c>
    </row>
    <row r="17" spans="1:9" s="34" customFormat="1" ht="18.75" x14ac:dyDescent="0.3">
      <c r="A17" s="49"/>
      <c r="B17" s="40"/>
      <c r="C17" s="58"/>
      <c r="D17" s="42"/>
      <c r="E17" s="43"/>
      <c r="F17" s="39">
        <v>214010.17</v>
      </c>
      <c r="G17" s="30">
        <f>+F17</f>
        <v>214010.17</v>
      </c>
      <c r="H17" s="35" t="s">
        <v>44</v>
      </c>
      <c r="I17" s="35" t="s">
        <v>82</v>
      </c>
    </row>
    <row r="18" spans="1:9" s="34" customFormat="1" ht="18.75" x14ac:dyDescent="0.3">
      <c r="A18" s="46"/>
      <c r="B18" s="32"/>
      <c r="C18" s="56"/>
      <c r="D18" s="47"/>
      <c r="E18" s="31"/>
      <c r="F18" s="48"/>
      <c r="G18" s="48"/>
      <c r="H18" s="36" t="s">
        <v>45</v>
      </c>
      <c r="I18" s="36"/>
    </row>
    <row r="19" spans="1:9" s="34" customFormat="1" ht="18" customHeight="1" x14ac:dyDescent="0.3">
      <c r="A19" s="89" t="s">
        <v>47</v>
      </c>
      <c r="B19" s="70" t="s">
        <v>83</v>
      </c>
      <c r="C19" s="71">
        <v>10030</v>
      </c>
      <c r="D19" s="72">
        <v>10030</v>
      </c>
      <c r="E19" s="73" t="s">
        <v>42</v>
      </c>
      <c r="F19" s="74" t="s">
        <v>70</v>
      </c>
      <c r="G19" s="74" t="str">
        <f>+F19</f>
        <v>สิชลการไฟฟ้า</v>
      </c>
      <c r="H19" s="52" t="s">
        <v>43</v>
      </c>
      <c r="I19" s="52" t="s">
        <v>84</v>
      </c>
    </row>
    <row r="20" spans="1:9" s="34" customFormat="1" ht="18.75" x14ac:dyDescent="0.3">
      <c r="A20" s="49"/>
      <c r="B20" s="40"/>
      <c r="C20" s="58"/>
      <c r="D20" s="42"/>
      <c r="E20" s="43"/>
      <c r="F20" s="39">
        <v>10030</v>
      </c>
      <c r="G20" s="30">
        <f>+F20</f>
        <v>10030</v>
      </c>
      <c r="H20" s="35" t="s">
        <v>44</v>
      </c>
      <c r="I20" s="90" t="s">
        <v>85</v>
      </c>
    </row>
    <row r="21" spans="1:9" s="34" customFormat="1" ht="18.75" x14ac:dyDescent="0.3">
      <c r="A21" s="46"/>
      <c r="B21" s="32"/>
      <c r="C21" s="56"/>
      <c r="D21" s="47"/>
      <c r="E21" s="31"/>
      <c r="F21" s="48"/>
      <c r="G21" s="48"/>
      <c r="H21" s="36" t="s">
        <v>45</v>
      </c>
      <c r="I21" s="36"/>
    </row>
    <row r="22" spans="1:9" s="34" customFormat="1" ht="18.75" x14ac:dyDescent="0.3">
      <c r="A22" s="85" t="s">
        <v>49</v>
      </c>
      <c r="B22" s="81" t="s">
        <v>86</v>
      </c>
      <c r="C22" s="82">
        <v>25500</v>
      </c>
      <c r="D22" s="83">
        <v>25500</v>
      </c>
      <c r="E22" s="84" t="s">
        <v>42</v>
      </c>
      <c r="F22" s="94" t="s">
        <v>87</v>
      </c>
      <c r="G22" s="94" t="str">
        <f>+F22</f>
        <v>บ.เมเจอร์ เฟอร์นิเจอร์ มอลล์ 2012 จำกัด</v>
      </c>
      <c r="H22" s="52" t="s">
        <v>43</v>
      </c>
      <c r="I22" s="52" t="s">
        <v>88</v>
      </c>
    </row>
    <row r="23" spans="1:9" s="34" customFormat="1" ht="18.75" x14ac:dyDescent="0.3">
      <c r="A23" s="53"/>
      <c r="B23" s="29"/>
      <c r="C23" s="54"/>
      <c r="D23" s="55"/>
      <c r="E23" s="28"/>
      <c r="F23" s="30">
        <v>25500</v>
      </c>
      <c r="G23" s="30">
        <f>+F23</f>
        <v>25500</v>
      </c>
      <c r="H23" s="35" t="s">
        <v>44</v>
      </c>
      <c r="I23" s="90" t="s">
        <v>85</v>
      </c>
    </row>
    <row r="24" spans="1:9" s="34" customFormat="1" ht="18.75" x14ac:dyDescent="0.3">
      <c r="A24" s="76"/>
      <c r="B24" s="77"/>
      <c r="C24" s="75"/>
      <c r="D24" s="47"/>
      <c r="E24" s="78"/>
      <c r="F24" s="79"/>
      <c r="G24" s="79"/>
      <c r="H24" s="36" t="s">
        <v>45</v>
      </c>
      <c r="I24" s="91"/>
    </row>
    <row r="25" spans="1:9" s="34" customFormat="1" ht="18.75" x14ac:dyDescent="0.3">
      <c r="A25" s="57" t="s">
        <v>51</v>
      </c>
      <c r="B25" s="37" t="s">
        <v>89</v>
      </c>
      <c r="C25" s="50">
        <v>8500</v>
      </c>
      <c r="D25" s="51">
        <v>8500</v>
      </c>
      <c r="E25" s="33" t="s">
        <v>42</v>
      </c>
      <c r="F25" s="38" t="s">
        <v>87</v>
      </c>
      <c r="G25" s="38" t="str">
        <f>+F25</f>
        <v>บ.เมเจอร์ เฟอร์นิเจอร์ มอลล์ 2012 จำกัด</v>
      </c>
      <c r="H25" s="52" t="s">
        <v>43</v>
      </c>
      <c r="I25" s="52" t="s">
        <v>90</v>
      </c>
    </row>
    <row r="26" spans="1:9" s="34" customFormat="1" ht="18.75" x14ac:dyDescent="0.3">
      <c r="A26" s="53"/>
      <c r="B26" s="29"/>
      <c r="C26" s="54"/>
      <c r="D26" s="55"/>
      <c r="E26" s="28"/>
      <c r="F26" s="30">
        <v>8500</v>
      </c>
      <c r="G26" s="30">
        <f>+F26</f>
        <v>8500</v>
      </c>
      <c r="H26" s="35" t="s">
        <v>44</v>
      </c>
      <c r="I26" s="90" t="s">
        <v>85</v>
      </c>
    </row>
    <row r="27" spans="1:9" s="34" customFormat="1" ht="18.75" x14ac:dyDescent="0.3">
      <c r="A27" s="46"/>
      <c r="B27" s="32"/>
      <c r="C27" s="56"/>
      <c r="D27" s="47"/>
      <c r="E27" s="31"/>
      <c r="F27" s="48"/>
      <c r="G27" s="48"/>
      <c r="H27" s="36" t="s">
        <v>45</v>
      </c>
      <c r="I27" s="36"/>
    </row>
    <row r="28" spans="1:9" x14ac:dyDescent="0.35">
      <c r="A28" s="57" t="s">
        <v>52</v>
      </c>
      <c r="B28" s="37" t="s">
        <v>91</v>
      </c>
      <c r="C28" s="50">
        <v>25000</v>
      </c>
      <c r="D28" s="51">
        <v>24310</v>
      </c>
      <c r="E28" s="33" t="s">
        <v>42</v>
      </c>
      <c r="F28" s="38" t="s">
        <v>54</v>
      </c>
      <c r="G28" s="38" t="str">
        <f>+F28</f>
        <v>ธันยาการต์ธุรกิจ</v>
      </c>
      <c r="H28" s="52" t="s">
        <v>43</v>
      </c>
      <c r="I28" s="52" t="s">
        <v>92</v>
      </c>
    </row>
    <row r="29" spans="1:9" x14ac:dyDescent="0.35">
      <c r="A29" s="53"/>
      <c r="B29" s="29"/>
      <c r="C29" s="54"/>
      <c r="D29" s="55"/>
      <c r="E29" s="28"/>
      <c r="F29" s="30">
        <v>24310</v>
      </c>
      <c r="G29" s="30">
        <f>+F29</f>
        <v>24310</v>
      </c>
      <c r="H29" s="35" t="s">
        <v>44</v>
      </c>
      <c r="I29" s="90" t="s">
        <v>85</v>
      </c>
    </row>
    <row r="30" spans="1:9" x14ac:dyDescent="0.35">
      <c r="A30" s="46"/>
      <c r="B30" s="32"/>
      <c r="C30" s="56"/>
      <c r="D30" s="47"/>
      <c r="E30" s="31"/>
      <c r="F30" s="48"/>
      <c r="G30" s="48"/>
      <c r="H30" s="36" t="s">
        <v>45</v>
      </c>
      <c r="I30" s="36"/>
    </row>
    <row r="31" spans="1:9" x14ac:dyDescent="0.35">
      <c r="A31" s="57" t="s">
        <v>57</v>
      </c>
      <c r="B31" s="37" t="s">
        <v>93</v>
      </c>
      <c r="C31" s="50">
        <v>26837</v>
      </c>
      <c r="D31" s="51">
        <v>26837</v>
      </c>
      <c r="E31" s="33" t="s">
        <v>42</v>
      </c>
      <c r="F31" s="38" t="s">
        <v>54</v>
      </c>
      <c r="G31" s="38" t="str">
        <f>+F31</f>
        <v>ธันยาการต์ธุรกิจ</v>
      </c>
      <c r="H31" s="52" t="s">
        <v>43</v>
      </c>
      <c r="I31" s="52" t="s">
        <v>94</v>
      </c>
    </row>
    <row r="32" spans="1:9" x14ac:dyDescent="0.35">
      <c r="A32" s="53"/>
      <c r="B32" s="29"/>
      <c r="C32" s="54"/>
      <c r="D32" s="55"/>
      <c r="E32" s="28"/>
      <c r="F32" s="30">
        <v>26837</v>
      </c>
      <c r="G32" s="30">
        <f>+F32</f>
        <v>26837</v>
      </c>
      <c r="H32" s="35" t="s">
        <v>44</v>
      </c>
      <c r="I32" s="90" t="s">
        <v>85</v>
      </c>
    </row>
    <row r="33" spans="1:9" x14ac:dyDescent="0.35">
      <c r="A33" s="46"/>
      <c r="B33" s="32"/>
      <c r="C33" s="56"/>
      <c r="D33" s="47"/>
      <c r="E33" s="31"/>
      <c r="F33" s="48"/>
      <c r="G33" s="48"/>
      <c r="H33" s="36" t="s">
        <v>45</v>
      </c>
      <c r="I33" s="36"/>
    </row>
    <row r="34" spans="1:9" x14ac:dyDescent="0.35">
      <c r="A34" s="57" t="s">
        <v>58</v>
      </c>
      <c r="B34" s="37" t="s">
        <v>95</v>
      </c>
      <c r="C34" s="50">
        <v>110000</v>
      </c>
      <c r="D34" s="51">
        <v>110000</v>
      </c>
      <c r="E34" s="33" t="s">
        <v>42</v>
      </c>
      <c r="F34" s="38" t="s">
        <v>56</v>
      </c>
      <c r="G34" s="38" t="str">
        <f>+F34</f>
        <v>นครอุปกรณ์การแพทย์</v>
      </c>
      <c r="H34" s="52" t="s">
        <v>43</v>
      </c>
      <c r="I34" s="52" t="s">
        <v>97</v>
      </c>
    </row>
    <row r="35" spans="1:9" x14ac:dyDescent="0.35">
      <c r="A35" s="53"/>
      <c r="B35" s="29" t="s">
        <v>96</v>
      </c>
      <c r="C35" s="54"/>
      <c r="D35" s="55"/>
      <c r="E35" s="28"/>
      <c r="F35" s="30">
        <v>110000</v>
      </c>
      <c r="G35" s="30">
        <f>+F35</f>
        <v>110000</v>
      </c>
      <c r="H35" s="35" t="s">
        <v>44</v>
      </c>
      <c r="I35" s="90" t="s">
        <v>101</v>
      </c>
    </row>
    <row r="36" spans="1:9" x14ac:dyDescent="0.35">
      <c r="A36" s="46"/>
      <c r="B36" s="32"/>
      <c r="C36" s="56"/>
      <c r="D36" s="47"/>
      <c r="E36" s="31"/>
      <c r="F36" s="48"/>
      <c r="G36" s="48"/>
      <c r="H36" s="36" t="s">
        <v>45</v>
      </c>
      <c r="I36" s="36"/>
    </row>
    <row r="37" spans="1:9" x14ac:dyDescent="0.35">
      <c r="A37" s="57" t="s">
        <v>59</v>
      </c>
      <c r="B37" s="37" t="s">
        <v>98</v>
      </c>
      <c r="C37" s="50">
        <v>3300</v>
      </c>
      <c r="D37" s="51">
        <v>3300</v>
      </c>
      <c r="E37" s="33" t="s">
        <v>42</v>
      </c>
      <c r="F37" s="38" t="s">
        <v>54</v>
      </c>
      <c r="G37" s="38" t="str">
        <f>+F37</f>
        <v>ธันยาการต์ธุรกิจ</v>
      </c>
      <c r="H37" s="52" t="s">
        <v>43</v>
      </c>
      <c r="I37" s="52" t="s">
        <v>100</v>
      </c>
    </row>
    <row r="38" spans="1:9" x14ac:dyDescent="0.35">
      <c r="A38" s="53"/>
      <c r="B38" s="29" t="s">
        <v>99</v>
      </c>
      <c r="C38" s="54"/>
      <c r="D38" s="55"/>
      <c r="E38" s="28"/>
      <c r="F38" s="30">
        <v>3300</v>
      </c>
      <c r="G38" s="30">
        <f>+F38</f>
        <v>3300</v>
      </c>
      <c r="H38" s="35" t="s">
        <v>44</v>
      </c>
      <c r="I38" s="90" t="s">
        <v>101</v>
      </c>
    </row>
    <row r="39" spans="1:9" x14ac:dyDescent="0.35">
      <c r="A39" s="46"/>
      <c r="B39" s="32"/>
      <c r="C39" s="56"/>
      <c r="D39" s="47"/>
      <c r="E39" s="31"/>
      <c r="F39" s="48"/>
      <c r="G39" s="48"/>
      <c r="H39" s="36" t="s">
        <v>45</v>
      </c>
      <c r="I39" s="36"/>
    </row>
    <row r="40" spans="1:9" x14ac:dyDescent="0.35">
      <c r="A40" s="57" t="s">
        <v>60</v>
      </c>
      <c r="B40" s="37" t="s">
        <v>102</v>
      </c>
      <c r="C40" s="50">
        <v>10000</v>
      </c>
      <c r="D40" s="51">
        <v>9060</v>
      </c>
      <c r="E40" s="33" t="s">
        <v>42</v>
      </c>
      <c r="F40" s="38" t="s">
        <v>54</v>
      </c>
      <c r="G40" s="38" t="str">
        <f>+F40</f>
        <v>ธันยาการต์ธุรกิจ</v>
      </c>
      <c r="H40" s="52" t="s">
        <v>43</v>
      </c>
      <c r="I40" s="52" t="s">
        <v>103</v>
      </c>
    </row>
    <row r="41" spans="1:9" x14ac:dyDescent="0.35">
      <c r="A41" s="53"/>
      <c r="B41" s="29"/>
      <c r="C41" s="54"/>
      <c r="D41" s="55"/>
      <c r="E41" s="28"/>
      <c r="F41" s="30">
        <v>9060</v>
      </c>
      <c r="G41" s="30">
        <f>+F41</f>
        <v>9060</v>
      </c>
      <c r="H41" s="35" t="s">
        <v>44</v>
      </c>
      <c r="I41" s="90" t="s">
        <v>104</v>
      </c>
    </row>
    <row r="42" spans="1:9" x14ac:dyDescent="0.35">
      <c r="A42" s="46"/>
      <c r="B42" s="32"/>
      <c r="C42" s="56"/>
      <c r="D42" s="47"/>
      <c r="E42" s="31"/>
      <c r="F42" s="48"/>
      <c r="G42" s="48"/>
      <c r="H42" s="36" t="s">
        <v>45</v>
      </c>
      <c r="I42" s="36"/>
    </row>
    <row r="43" spans="1:9" x14ac:dyDescent="0.35">
      <c r="A43" s="57" t="s">
        <v>61</v>
      </c>
      <c r="B43" s="37" t="s">
        <v>105</v>
      </c>
      <c r="C43" s="50">
        <v>13500</v>
      </c>
      <c r="D43" s="51">
        <v>13160</v>
      </c>
      <c r="E43" s="33" t="s">
        <v>42</v>
      </c>
      <c r="F43" s="38" t="s">
        <v>54</v>
      </c>
      <c r="G43" s="38" t="str">
        <f>+F43</f>
        <v>ธันยาการต์ธุรกิจ</v>
      </c>
      <c r="H43" s="52" t="s">
        <v>43</v>
      </c>
      <c r="I43" s="52" t="s">
        <v>106</v>
      </c>
    </row>
    <row r="44" spans="1:9" x14ac:dyDescent="0.35">
      <c r="A44" s="53"/>
      <c r="B44" s="29"/>
      <c r="C44" s="54"/>
      <c r="D44" s="55"/>
      <c r="E44" s="28"/>
      <c r="F44" s="30">
        <v>13160</v>
      </c>
      <c r="G44" s="30">
        <f>+F44</f>
        <v>13160</v>
      </c>
      <c r="H44" s="35" t="s">
        <v>44</v>
      </c>
      <c r="I44" s="90" t="s">
        <v>104</v>
      </c>
    </row>
    <row r="45" spans="1:9" x14ac:dyDescent="0.35">
      <c r="A45" s="46"/>
      <c r="B45" s="32"/>
      <c r="C45" s="56"/>
      <c r="D45" s="47"/>
      <c r="E45" s="31"/>
      <c r="F45" s="48"/>
      <c r="G45" s="48"/>
      <c r="H45" s="36" t="s">
        <v>45</v>
      </c>
      <c r="I45" s="36"/>
    </row>
    <row r="46" spans="1:9" x14ac:dyDescent="0.35">
      <c r="A46" s="57" t="s">
        <v>62</v>
      </c>
      <c r="B46" s="37" t="s">
        <v>107</v>
      </c>
      <c r="C46" s="50">
        <v>112500</v>
      </c>
      <c r="D46" s="51">
        <v>112500</v>
      </c>
      <c r="E46" s="33" t="s">
        <v>42</v>
      </c>
      <c r="F46" s="38" t="s">
        <v>110</v>
      </c>
      <c r="G46" s="38" t="str">
        <f>+F46</f>
        <v>สัมฤทธิ์ สิชลแอร์ แอ่น เซอร์วิส</v>
      </c>
      <c r="H46" s="52" t="s">
        <v>43</v>
      </c>
      <c r="I46" s="52" t="s">
        <v>111</v>
      </c>
    </row>
    <row r="47" spans="1:9" x14ac:dyDescent="0.35">
      <c r="A47" s="53"/>
      <c r="B47" s="29" t="s">
        <v>108</v>
      </c>
      <c r="C47" s="54"/>
      <c r="D47" s="55"/>
      <c r="E47" s="28"/>
      <c r="F47" s="30">
        <v>112500</v>
      </c>
      <c r="G47" s="30">
        <f>+F47</f>
        <v>112500</v>
      </c>
      <c r="H47" s="35" t="s">
        <v>44</v>
      </c>
      <c r="I47" s="90" t="s">
        <v>112</v>
      </c>
    </row>
    <row r="48" spans="1:9" x14ac:dyDescent="0.35">
      <c r="A48" s="46"/>
      <c r="B48" s="32" t="s">
        <v>109</v>
      </c>
      <c r="C48" s="56"/>
      <c r="D48" s="47"/>
      <c r="E48" s="31"/>
      <c r="F48" s="48"/>
      <c r="G48" s="48"/>
      <c r="H48" s="36" t="s">
        <v>45</v>
      </c>
      <c r="I48" s="36"/>
    </row>
    <row r="49" spans="1:9" x14ac:dyDescent="0.35">
      <c r="A49" s="57" t="s">
        <v>63</v>
      </c>
      <c r="B49" s="37" t="s">
        <v>113</v>
      </c>
      <c r="C49" s="50">
        <v>5000</v>
      </c>
      <c r="D49" s="51">
        <v>5000</v>
      </c>
      <c r="E49" s="33" t="s">
        <v>42</v>
      </c>
      <c r="F49" s="38" t="s">
        <v>74</v>
      </c>
      <c r="G49" s="38" t="str">
        <f>+F49</f>
        <v>อนันชัยสิชลกลการ</v>
      </c>
      <c r="H49" s="52" t="s">
        <v>43</v>
      </c>
      <c r="I49" s="52" t="s">
        <v>114</v>
      </c>
    </row>
    <row r="50" spans="1:9" x14ac:dyDescent="0.35">
      <c r="A50" s="53"/>
      <c r="B50" s="29"/>
      <c r="C50" s="54"/>
      <c r="D50" s="55"/>
      <c r="E50" s="28"/>
      <c r="F50" s="30">
        <v>5000</v>
      </c>
      <c r="G50" s="30">
        <f>+F50</f>
        <v>5000</v>
      </c>
      <c r="H50" s="35" t="s">
        <v>44</v>
      </c>
      <c r="I50" s="90" t="s">
        <v>115</v>
      </c>
    </row>
    <row r="51" spans="1:9" x14ac:dyDescent="0.35">
      <c r="A51" s="46"/>
      <c r="B51" s="32"/>
      <c r="C51" s="56"/>
      <c r="D51" s="47"/>
      <c r="E51" s="31"/>
      <c r="F51" s="48"/>
      <c r="G51" s="48"/>
      <c r="H51" s="36" t="s">
        <v>45</v>
      </c>
      <c r="I51" s="36"/>
    </row>
    <row r="52" spans="1:9" x14ac:dyDescent="0.35">
      <c r="A52" s="57" t="s">
        <v>64</v>
      </c>
      <c r="B52" s="37" t="s">
        <v>116</v>
      </c>
      <c r="C52" s="50">
        <v>8500</v>
      </c>
      <c r="D52" s="51">
        <v>8360</v>
      </c>
      <c r="E52" s="33" t="s">
        <v>42</v>
      </c>
      <c r="F52" s="38" t="s">
        <v>53</v>
      </c>
      <c r="G52" s="38" t="str">
        <f>+F52</f>
        <v>นายสำเริง  เต็งทอง</v>
      </c>
      <c r="H52" s="52" t="s">
        <v>43</v>
      </c>
      <c r="I52" s="52" t="s">
        <v>118</v>
      </c>
    </row>
    <row r="53" spans="1:9" x14ac:dyDescent="0.35">
      <c r="A53" s="53"/>
      <c r="B53" s="29" t="s">
        <v>117</v>
      </c>
      <c r="C53" s="54"/>
      <c r="D53" s="55"/>
      <c r="E53" s="28"/>
      <c r="F53" s="30">
        <v>8360</v>
      </c>
      <c r="G53" s="30">
        <f>+F53</f>
        <v>8360</v>
      </c>
      <c r="H53" s="35" t="s">
        <v>44</v>
      </c>
      <c r="I53" s="90" t="s">
        <v>115</v>
      </c>
    </row>
    <row r="54" spans="1:9" x14ac:dyDescent="0.35">
      <c r="A54" s="46"/>
      <c r="B54" s="32"/>
      <c r="C54" s="56"/>
      <c r="D54" s="47"/>
      <c r="E54" s="31"/>
      <c r="F54" s="48"/>
      <c r="G54" s="48"/>
      <c r="H54" s="36" t="s">
        <v>45</v>
      </c>
      <c r="I54" s="36"/>
    </row>
    <row r="55" spans="1:9" x14ac:dyDescent="0.35">
      <c r="A55" s="57" t="s">
        <v>119</v>
      </c>
      <c r="B55" s="37" t="s">
        <v>120</v>
      </c>
      <c r="C55" s="50">
        <v>500</v>
      </c>
      <c r="D55" s="51">
        <v>450</v>
      </c>
      <c r="E55" s="33" t="s">
        <v>42</v>
      </c>
      <c r="F55" s="38" t="s">
        <v>55</v>
      </c>
      <c r="G55" s="38" t="str">
        <f>+F55</f>
        <v>สิชลโฆษณา</v>
      </c>
      <c r="H55" s="52" t="s">
        <v>43</v>
      </c>
      <c r="I55" s="52" t="s">
        <v>123</v>
      </c>
    </row>
    <row r="56" spans="1:9" x14ac:dyDescent="0.35">
      <c r="A56" s="53"/>
      <c r="B56" s="29" t="s">
        <v>121</v>
      </c>
      <c r="C56" s="54"/>
      <c r="D56" s="55"/>
      <c r="E56" s="28"/>
      <c r="F56" s="30">
        <v>450</v>
      </c>
      <c r="G56" s="30">
        <f>+F56</f>
        <v>450</v>
      </c>
      <c r="H56" s="35" t="s">
        <v>44</v>
      </c>
      <c r="I56" s="90" t="s">
        <v>85</v>
      </c>
    </row>
    <row r="57" spans="1:9" x14ac:dyDescent="0.35">
      <c r="A57" s="46"/>
      <c r="B57" s="32" t="s">
        <v>122</v>
      </c>
      <c r="C57" s="56"/>
      <c r="D57" s="47"/>
      <c r="E57" s="31"/>
      <c r="F57" s="48"/>
      <c r="G57" s="48"/>
      <c r="H57" s="36" t="s">
        <v>45</v>
      </c>
      <c r="I57" s="36"/>
    </row>
    <row r="58" spans="1:9" x14ac:dyDescent="0.35">
      <c r="A58" s="57" t="s">
        <v>124</v>
      </c>
      <c r="B58" s="37" t="s">
        <v>125</v>
      </c>
      <c r="C58" s="50">
        <v>6000</v>
      </c>
      <c r="D58" s="51">
        <v>6000</v>
      </c>
      <c r="E58" s="33" t="s">
        <v>42</v>
      </c>
      <c r="F58" s="38" t="s">
        <v>126</v>
      </c>
      <c r="G58" s="38" t="str">
        <f>+F58</f>
        <v>ช่อพระนาย ดรีมโฮม</v>
      </c>
      <c r="H58" s="52" t="s">
        <v>43</v>
      </c>
      <c r="I58" s="52" t="s">
        <v>127</v>
      </c>
    </row>
    <row r="59" spans="1:9" x14ac:dyDescent="0.35">
      <c r="A59" s="53"/>
      <c r="B59" s="29"/>
      <c r="C59" s="54"/>
      <c r="D59" s="55"/>
      <c r="E59" s="28"/>
      <c r="F59" s="30">
        <v>6000</v>
      </c>
      <c r="G59" s="30">
        <f>+F59</f>
        <v>6000</v>
      </c>
      <c r="H59" s="35" t="s">
        <v>44</v>
      </c>
      <c r="I59" s="90" t="s">
        <v>85</v>
      </c>
    </row>
    <row r="60" spans="1:9" x14ac:dyDescent="0.35">
      <c r="A60" s="46"/>
      <c r="B60" s="32"/>
      <c r="C60" s="56"/>
      <c r="D60" s="47"/>
      <c r="E60" s="31"/>
      <c r="F60" s="48"/>
      <c r="G60" s="48"/>
      <c r="H60" s="36" t="s">
        <v>45</v>
      </c>
      <c r="I60" s="36"/>
    </row>
    <row r="61" spans="1:9" x14ac:dyDescent="0.35">
      <c r="A61" s="57" t="s">
        <v>128</v>
      </c>
      <c r="B61" s="37" t="s">
        <v>129</v>
      </c>
      <c r="C61" s="50">
        <v>6800</v>
      </c>
      <c r="D61" s="51">
        <v>6800</v>
      </c>
      <c r="E61" s="33" t="s">
        <v>42</v>
      </c>
      <c r="F61" s="38" t="s">
        <v>131</v>
      </c>
      <c r="G61" s="38" t="str">
        <f>+F61</f>
        <v>เพ็ญนภาผ้าม่าน</v>
      </c>
      <c r="H61" s="52" t="s">
        <v>43</v>
      </c>
      <c r="I61" s="52" t="s">
        <v>132</v>
      </c>
    </row>
    <row r="62" spans="1:9" x14ac:dyDescent="0.35">
      <c r="A62" s="53"/>
      <c r="B62" s="29" t="s">
        <v>130</v>
      </c>
      <c r="C62" s="54"/>
      <c r="D62" s="55"/>
      <c r="E62" s="28"/>
      <c r="F62" s="30">
        <v>6800</v>
      </c>
      <c r="G62" s="30">
        <f>+F62</f>
        <v>6800</v>
      </c>
      <c r="H62" s="35" t="s">
        <v>44</v>
      </c>
      <c r="I62" s="90" t="s">
        <v>133</v>
      </c>
    </row>
    <row r="63" spans="1:9" x14ac:dyDescent="0.35">
      <c r="A63" s="46"/>
      <c r="B63" s="32"/>
      <c r="C63" s="56"/>
      <c r="D63" s="47"/>
      <c r="E63" s="31"/>
      <c r="F63" s="48"/>
      <c r="G63" s="48"/>
      <c r="H63" s="36" t="s">
        <v>45</v>
      </c>
      <c r="I63" s="36"/>
    </row>
    <row r="64" spans="1:9" x14ac:dyDescent="0.35">
      <c r="A64" s="57" t="s">
        <v>134</v>
      </c>
      <c r="B64" s="37" t="s">
        <v>135</v>
      </c>
      <c r="C64" s="50">
        <v>9900</v>
      </c>
      <c r="D64" s="51">
        <v>9900</v>
      </c>
      <c r="E64" s="33" t="s">
        <v>42</v>
      </c>
      <c r="F64" s="38" t="s">
        <v>55</v>
      </c>
      <c r="G64" s="38" t="str">
        <f>+F64</f>
        <v>สิชลโฆษณา</v>
      </c>
      <c r="H64" s="52" t="s">
        <v>43</v>
      </c>
      <c r="I64" s="52" t="s">
        <v>138</v>
      </c>
    </row>
    <row r="65" spans="1:9" x14ac:dyDescent="0.35">
      <c r="A65" s="53"/>
      <c r="B65" s="29" t="s">
        <v>136</v>
      </c>
      <c r="C65" s="54"/>
      <c r="D65" s="55"/>
      <c r="E65" s="28"/>
      <c r="F65" s="30">
        <v>9900</v>
      </c>
      <c r="G65" s="30">
        <f>+F65</f>
        <v>9900</v>
      </c>
      <c r="H65" s="35" t="s">
        <v>44</v>
      </c>
      <c r="I65" s="90" t="s">
        <v>101</v>
      </c>
    </row>
    <row r="66" spans="1:9" x14ac:dyDescent="0.35">
      <c r="A66" s="46"/>
      <c r="B66" s="32" t="s">
        <v>137</v>
      </c>
      <c r="C66" s="56"/>
      <c r="D66" s="47"/>
      <c r="E66" s="31"/>
      <c r="F66" s="48"/>
      <c r="G66" s="48"/>
      <c r="H66" s="36" t="s">
        <v>45</v>
      </c>
      <c r="I66" s="36"/>
    </row>
    <row r="67" spans="1:9" x14ac:dyDescent="0.35">
      <c r="A67" s="57" t="s">
        <v>139</v>
      </c>
      <c r="B67" s="37" t="s">
        <v>140</v>
      </c>
      <c r="C67" s="50">
        <v>9900</v>
      </c>
      <c r="D67" s="51">
        <v>9900</v>
      </c>
      <c r="E67" s="33" t="s">
        <v>42</v>
      </c>
      <c r="F67" s="38" t="s">
        <v>55</v>
      </c>
      <c r="G67" s="38" t="str">
        <f>+F67</f>
        <v>สิชลโฆษณา</v>
      </c>
      <c r="H67" s="52" t="s">
        <v>43</v>
      </c>
      <c r="I67" s="52" t="s">
        <v>143</v>
      </c>
    </row>
    <row r="68" spans="1:9" x14ac:dyDescent="0.35">
      <c r="A68" s="53"/>
      <c r="B68" s="29" t="s">
        <v>141</v>
      </c>
      <c r="C68" s="54"/>
      <c r="D68" s="55"/>
      <c r="E68" s="28"/>
      <c r="F68" s="30">
        <v>9900</v>
      </c>
      <c r="G68" s="30">
        <f>+F68</f>
        <v>9900</v>
      </c>
      <c r="H68" s="35" t="s">
        <v>44</v>
      </c>
      <c r="I68" s="90" t="s">
        <v>101</v>
      </c>
    </row>
    <row r="69" spans="1:9" x14ac:dyDescent="0.35">
      <c r="A69" s="46"/>
      <c r="B69" s="32" t="s">
        <v>142</v>
      </c>
      <c r="C69" s="56"/>
      <c r="D69" s="47"/>
      <c r="E69" s="31"/>
      <c r="F69" s="48"/>
      <c r="G69" s="48"/>
      <c r="H69" s="36" t="s">
        <v>45</v>
      </c>
      <c r="I69" s="36"/>
    </row>
    <row r="70" spans="1:9" x14ac:dyDescent="0.35">
      <c r="A70" s="57" t="s">
        <v>144</v>
      </c>
      <c r="B70" s="37" t="s">
        <v>145</v>
      </c>
      <c r="C70" s="50">
        <v>450</v>
      </c>
      <c r="D70" s="51">
        <v>450</v>
      </c>
      <c r="E70" s="33" t="s">
        <v>42</v>
      </c>
      <c r="F70" s="38" t="s">
        <v>55</v>
      </c>
      <c r="G70" s="38" t="str">
        <f>+F70</f>
        <v>สิชลโฆษณา</v>
      </c>
      <c r="H70" s="52" t="s">
        <v>43</v>
      </c>
      <c r="I70" s="52" t="s">
        <v>147</v>
      </c>
    </row>
    <row r="71" spans="1:9" x14ac:dyDescent="0.35">
      <c r="A71" s="53"/>
      <c r="B71" s="29" t="s">
        <v>146</v>
      </c>
      <c r="C71" s="54"/>
      <c r="D71" s="55"/>
      <c r="E71" s="28"/>
      <c r="F71" s="30">
        <v>450</v>
      </c>
      <c r="G71" s="30">
        <f>+F71</f>
        <v>450</v>
      </c>
      <c r="H71" s="35" t="s">
        <v>44</v>
      </c>
      <c r="I71" s="90" t="s">
        <v>101</v>
      </c>
    </row>
    <row r="72" spans="1:9" x14ac:dyDescent="0.35">
      <c r="A72" s="46"/>
      <c r="B72" s="32"/>
      <c r="C72" s="56"/>
      <c r="D72" s="47"/>
      <c r="E72" s="31"/>
      <c r="F72" s="48"/>
      <c r="G72" s="48"/>
      <c r="H72" s="36" t="s">
        <v>45</v>
      </c>
      <c r="I72" s="36"/>
    </row>
    <row r="73" spans="1:9" x14ac:dyDescent="0.35">
      <c r="A73" s="57" t="s">
        <v>148</v>
      </c>
      <c r="B73" s="37" t="s">
        <v>149</v>
      </c>
      <c r="C73" s="50">
        <v>200000</v>
      </c>
      <c r="D73" s="51">
        <v>186180</v>
      </c>
      <c r="E73" s="33" t="s">
        <v>42</v>
      </c>
      <c r="F73" s="38" t="s">
        <v>150</v>
      </c>
      <c r="G73" s="38" t="str">
        <f>+F73</f>
        <v>บริษัท รุ่งกิจกธนาทรัพย์ จำกัด</v>
      </c>
      <c r="H73" s="52" t="s">
        <v>43</v>
      </c>
      <c r="I73" s="52" t="s">
        <v>151</v>
      </c>
    </row>
    <row r="74" spans="1:9" x14ac:dyDescent="0.35">
      <c r="A74" s="53"/>
      <c r="B74" s="29"/>
      <c r="C74" s="54"/>
      <c r="D74" s="55"/>
      <c r="E74" s="28"/>
      <c r="F74" s="30">
        <v>186180</v>
      </c>
      <c r="G74" s="30">
        <f>+F74</f>
        <v>186180</v>
      </c>
      <c r="H74" s="35" t="s">
        <v>44</v>
      </c>
      <c r="I74" s="90" t="s">
        <v>101</v>
      </c>
    </row>
    <row r="75" spans="1:9" x14ac:dyDescent="0.35">
      <c r="A75" s="46"/>
      <c r="B75" s="32"/>
      <c r="C75" s="56"/>
      <c r="D75" s="47"/>
      <c r="E75" s="31"/>
      <c r="F75" s="48"/>
      <c r="G75" s="48"/>
      <c r="H75" s="36" t="s">
        <v>45</v>
      </c>
      <c r="I75" s="36"/>
    </row>
    <row r="76" spans="1:9" x14ac:dyDescent="0.35">
      <c r="A76" s="57" t="s">
        <v>152</v>
      </c>
      <c r="B76" s="37" t="s">
        <v>153</v>
      </c>
      <c r="C76" s="50">
        <v>4500</v>
      </c>
      <c r="D76" s="51">
        <v>4050</v>
      </c>
      <c r="E76" s="33" t="s">
        <v>42</v>
      </c>
      <c r="F76" s="38" t="s">
        <v>53</v>
      </c>
      <c r="G76" s="38" t="str">
        <f>+F76</f>
        <v>นายสำเริง  เต็งทอง</v>
      </c>
      <c r="H76" s="52" t="s">
        <v>43</v>
      </c>
      <c r="I76" s="52" t="s">
        <v>155</v>
      </c>
    </row>
    <row r="77" spans="1:9" x14ac:dyDescent="0.35">
      <c r="A77" s="53"/>
      <c r="B77" s="29" t="s">
        <v>154</v>
      </c>
      <c r="C77" s="54"/>
      <c r="D77" s="55"/>
      <c r="E77" s="28"/>
      <c r="F77" s="30">
        <v>4050</v>
      </c>
      <c r="G77" s="30">
        <f>+F77</f>
        <v>4050</v>
      </c>
      <c r="H77" s="35" t="s">
        <v>44</v>
      </c>
      <c r="I77" s="90" t="s">
        <v>101</v>
      </c>
    </row>
    <row r="78" spans="1:9" x14ac:dyDescent="0.35">
      <c r="A78" s="46"/>
      <c r="B78" s="32"/>
      <c r="C78" s="56"/>
      <c r="D78" s="47"/>
      <c r="E78" s="31"/>
      <c r="F78" s="48"/>
      <c r="G78" s="48"/>
      <c r="H78" s="36" t="s">
        <v>45</v>
      </c>
      <c r="I78" s="36"/>
    </row>
    <row r="79" spans="1:9" x14ac:dyDescent="0.35">
      <c r="A79" s="57" t="s">
        <v>156</v>
      </c>
      <c r="B79" s="37" t="s">
        <v>157</v>
      </c>
      <c r="C79" s="50">
        <v>5100</v>
      </c>
      <c r="D79" s="51">
        <v>5070</v>
      </c>
      <c r="E79" s="33" t="s">
        <v>42</v>
      </c>
      <c r="F79" s="38" t="s">
        <v>159</v>
      </c>
      <c r="G79" s="38" t="str">
        <f>+F79</f>
        <v>สิชล ก๊อปปี้</v>
      </c>
      <c r="H79" s="52" t="s">
        <v>43</v>
      </c>
      <c r="I79" s="52" t="s">
        <v>160</v>
      </c>
    </row>
    <row r="80" spans="1:9" x14ac:dyDescent="0.35">
      <c r="A80" s="53"/>
      <c r="B80" s="29" t="s">
        <v>158</v>
      </c>
      <c r="C80" s="54"/>
      <c r="D80" s="55"/>
      <c r="E80" s="28"/>
      <c r="F80" s="30">
        <v>5070</v>
      </c>
      <c r="G80" s="30">
        <f>+F80</f>
        <v>5070</v>
      </c>
      <c r="H80" s="35" t="s">
        <v>44</v>
      </c>
      <c r="I80" s="90" t="s">
        <v>112</v>
      </c>
    </row>
    <row r="81" spans="1:9" x14ac:dyDescent="0.35">
      <c r="A81" s="46"/>
      <c r="B81" s="32"/>
      <c r="C81" s="56"/>
      <c r="D81" s="47"/>
      <c r="E81" s="31"/>
      <c r="F81" s="48"/>
      <c r="G81" s="48"/>
      <c r="H81" s="36" t="s">
        <v>45</v>
      </c>
      <c r="I81" s="36"/>
    </row>
    <row r="82" spans="1:9" x14ac:dyDescent="0.35">
      <c r="A82" s="57" t="s">
        <v>161</v>
      </c>
      <c r="B82" s="37" t="s">
        <v>162</v>
      </c>
      <c r="C82" s="50">
        <v>85180</v>
      </c>
      <c r="D82" s="51">
        <v>85180</v>
      </c>
      <c r="E82" s="33" t="s">
        <v>42</v>
      </c>
      <c r="F82" s="38" t="s">
        <v>164</v>
      </c>
      <c r="G82" s="38" t="str">
        <f>+F82</f>
        <v>นายเชาวลิต เศษเพชร</v>
      </c>
      <c r="H82" s="52" t="s">
        <v>43</v>
      </c>
      <c r="I82" s="52" t="s">
        <v>165</v>
      </c>
    </row>
    <row r="83" spans="1:9" x14ac:dyDescent="0.35">
      <c r="A83" s="53"/>
      <c r="B83" s="29" t="s">
        <v>163</v>
      </c>
      <c r="C83" s="54"/>
      <c r="D83" s="55"/>
      <c r="E83" s="28"/>
      <c r="F83" s="30">
        <v>85180</v>
      </c>
      <c r="G83" s="30">
        <f>+F83</f>
        <v>85180</v>
      </c>
      <c r="H83" s="35" t="s">
        <v>44</v>
      </c>
      <c r="I83" s="90" t="s">
        <v>112</v>
      </c>
    </row>
    <row r="84" spans="1:9" x14ac:dyDescent="0.35">
      <c r="A84" s="46"/>
      <c r="B84" s="32"/>
      <c r="C84" s="56"/>
      <c r="D84" s="47"/>
      <c r="E84" s="31"/>
      <c r="F84" s="48"/>
      <c r="G84" s="48"/>
      <c r="H84" s="36" t="s">
        <v>45</v>
      </c>
      <c r="I84" s="36"/>
    </row>
    <row r="85" spans="1:9" x14ac:dyDescent="0.35">
      <c r="A85" s="57" t="s">
        <v>166</v>
      </c>
      <c r="B85" s="37" t="s">
        <v>167</v>
      </c>
      <c r="C85" s="50">
        <v>223000</v>
      </c>
      <c r="D85" s="51">
        <v>223000</v>
      </c>
      <c r="E85" s="33" t="s">
        <v>42</v>
      </c>
      <c r="F85" s="38" t="s">
        <v>169</v>
      </c>
      <c r="G85" s="38" t="str">
        <f>+F85</f>
        <v>นางสุวรรณี เพชรเศษ</v>
      </c>
      <c r="H85" s="52" t="s">
        <v>43</v>
      </c>
      <c r="I85" s="52" t="s">
        <v>170</v>
      </c>
    </row>
    <row r="86" spans="1:9" x14ac:dyDescent="0.35">
      <c r="A86" s="53"/>
      <c r="B86" s="29" t="s">
        <v>168</v>
      </c>
      <c r="C86" s="54"/>
      <c r="D86" s="55"/>
      <c r="E86" s="28"/>
      <c r="F86" s="30">
        <v>223000</v>
      </c>
      <c r="G86" s="30">
        <f>+F86</f>
        <v>223000</v>
      </c>
      <c r="H86" s="35" t="s">
        <v>44</v>
      </c>
      <c r="I86" s="90" t="s">
        <v>101</v>
      </c>
    </row>
    <row r="87" spans="1:9" x14ac:dyDescent="0.35">
      <c r="A87" s="46"/>
      <c r="B87" s="32"/>
      <c r="C87" s="56"/>
      <c r="D87" s="47"/>
      <c r="E87" s="31"/>
      <c r="F87" s="48"/>
      <c r="G87" s="48"/>
      <c r="H87" s="36" t="s">
        <v>45</v>
      </c>
      <c r="I87" s="36"/>
    </row>
    <row r="88" spans="1:9" x14ac:dyDescent="0.35">
      <c r="A88" s="57" t="s">
        <v>171</v>
      </c>
      <c r="B88" s="37" t="s">
        <v>172</v>
      </c>
      <c r="C88" s="50">
        <v>3452583.38</v>
      </c>
      <c r="D88" s="51">
        <v>3641721.8</v>
      </c>
      <c r="E88" s="33" t="s">
        <v>42</v>
      </c>
      <c r="F88" s="38" t="s">
        <v>65</v>
      </c>
      <c r="G88" s="38" t="str">
        <f>+F88</f>
        <v>หจก.จิตติภัณฑ์ ก่อสร้าง</v>
      </c>
      <c r="H88" s="52" t="s">
        <v>43</v>
      </c>
      <c r="I88" s="52" t="s">
        <v>186</v>
      </c>
    </row>
    <row r="89" spans="1:9" x14ac:dyDescent="0.35">
      <c r="A89" s="53"/>
      <c r="B89" s="29" t="s">
        <v>173</v>
      </c>
      <c r="C89" s="54"/>
      <c r="D89" s="55"/>
      <c r="E89" s="28"/>
      <c r="F89" s="30">
        <v>2219997</v>
      </c>
      <c r="G89" s="30">
        <f>+F89</f>
        <v>2219997</v>
      </c>
      <c r="H89" s="35" t="s">
        <v>44</v>
      </c>
      <c r="I89" s="90" t="s">
        <v>101</v>
      </c>
    </row>
    <row r="90" spans="1:9" x14ac:dyDescent="0.35">
      <c r="A90" s="46"/>
      <c r="B90" s="32" t="s">
        <v>174</v>
      </c>
      <c r="C90" s="56"/>
      <c r="D90" s="47"/>
      <c r="E90" s="31"/>
      <c r="F90" s="48"/>
      <c r="G90" s="48"/>
      <c r="H90" s="36" t="s">
        <v>45</v>
      </c>
      <c r="I90" s="36"/>
    </row>
    <row r="91" spans="1:9" x14ac:dyDescent="0.35">
      <c r="A91" s="57"/>
      <c r="B91" s="37"/>
      <c r="C91" s="50"/>
      <c r="D91" s="51"/>
      <c r="E91" s="33"/>
      <c r="F91" s="38" t="s">
        <v>175</v>
      </c>
      <c r="G91" s="38"/>
      <c r="H91" s="52"/>
      <c r="I91" s="52"/>
    </row>
    <row r="92" spans="1:9" x14ac:dyDescent="0.35">
      <c r="A92" s="53"/>
      <c r="B92" s="29"/>
      <c r="C92" s="54"/>
      <c r="D92" s="55"/>
      <c r="E92" s="28"/>
      <c r="F92" s="30">
        <v>2460000</v>
      </c>
      <c r="G92" s="30"/>
      <c r="H92" s="35"/>
      <c r="I92" s="90"/>
    </row>
    <row r="93" spans="1:9" x14ac:dyDescent="0.35">
      <c r="A93" s="46"/>
      <c r="B93" s="32"/>
      <c r="C93" s="56"/>
      <c r="D93" s="47"/>
      <c r="E93" s="31"/>
      <c r="F93" s="48"/>
      <c r="G93" s="48"/>
      <c r="H93" s="36"/>
      <c r="I93" s="36"/>
    </row>
    <row r="94" spans="1:9" x14ac:dyDescent="0.35">
      <c r="A94" s="57"/>
      <c r="B94" s="37"/>
      <c r="C94" s="50"/>
      <c r="D94" s="51"/>
      <c r="E94" s="33"/>
      <c r="F94" s="38" t="s">
        <v>176</v>
      </c>
      <c r="G94" s="38"/>
      <c r="H94" s="52"/>
      <c r="I94" s="52"/>
    </row>
    <row r="95" spans="1:9" x14ac:dyDescent="0.35">
      <c r="A95" s="53"/>
      <c r="B95" s="29"/>
      <c r="C95" s="54"/>
      <c r="D95" s="55"/>
      <c r="E95" s="28"/>
      <c r="F95" s="30">
        <v>2580000</v>
      </c>
      <c r="G95" s="30"/>
      <c r="H95" s="35"/>
      <c r="I95" s="90"/>
    </row>
    <row r="96" spans="1:9" x14ac:dyDescent="0.35">
      <c r="A96" s="46"/>
      <c r="B96" s="32"/>
      <c r="C96" s="56"/>
      <c r="D96" s="47"/>
      <c r="E96" s="31"/>
      <c r="F96" s="48"/>
      <c r="G96" s="48"/>
      <c r="H96" s="36"/>
      <c r="I96" s="36"/>
    </row>
    <row r="97" spans="1:9" x14ac:dyDescent="0.35">
      <c r="A97" s="57"/>
      <c r="B97" s="37"/>
      <c r="C97" s="50"/>
      <c r="D97" s="51"/>
      <c r="E97" s="33"/>
      <c r="F97" s="38" t="s">
        <v>177</v>
      </c>
      <c r="G97" s="38"/>
      <c r="H97" s="52"/>
      <c r="I97" s="52"/>
    </row>
    <row r="98" spans="1:9" x14ac:dyDescent="0.35">
      <c r="A98" s="53"/>
      <c r="B98" s="29"/>
      <c r="C98" s="54"/>
      <c r="D98" s="55"/>
      <c r="E98" s="28"/>
      <c r="F98" s="30">
        <v>3380000</v>
      </c>
      <c r="G98" s="30"/>
      <c r="H98" s="35"/>
      <c r="I98" s="90"/>
    </row>
    <row r="99" spans="1:9" x14ac:dyDescent="0.35">
      <c r="A99" s="46"/>
      <c r="B99" s="32"/>
      <c r="C99" s="56"/>
      <c r="D99" s="47"/>
      <c r="E99" s="31"/>
      <c r="F99" s="48"/>
      <c r="G99" s="48"/>
      <c r="H99" s="36"/>
      <c r="I99" s="36"/>
    </row>
    <row r="100" spans="1:9" x14ac:dyDescent="0.35">
      <c r="A100" s="57"/>
      <c r="B100" s="37"/>
      <c r="C100" s="50"/>
      <c r="D100" s="51"/>
      <c r="E100" s="33"/>
      <c r="F100" s="38" t="s">
        <v>178</v>
      </c>
      <c r="G100" s="38"/>
      <c r="H100" s="52"/>
      <c r="I100" s="52"/>
    </row>
    <row r="101" spans="1:9" x14ac:dyDescent="0.35">
      <c r="A101" s="53"/>
      <c r="B101" s="29"/>
      <c r="C101" s="54"/>
      <c r="D101" s="55"/>
      <c r="E101" s="28"/>
      <c r="F101" s="30">
        <v>3153416</v>
      </c>
      <c r="G101" s="30"/>
      <c r="H101" s="35"/>
      <c r="I101" s="90"/>
    </row>
    <row r="102" spans="1:9" x14ac:dyDescent="0.35">
      <c r="A102" s="46"/>
      <c r="B102" s="32"/>
      <c r="C102" s="56"/>
      <c r="D102" s="47"/>
      <c r="E102" s="31"/>
      <c r="F102" s="48"/>
      <c r="G102" s="48"/>
      <c r="H102" s="36"/>
      <c r="I102" s="36"/>
    </row>
    <row r="103" spans="1:9" x14ac:dyDescent="0.35">
      <c r="A103" s="57"/>
      <c r="B103" s="37"/>
      <c r="C103" s="50"/>
      <c r="D103" s="51"/>
      <c r="E103" s="33"/>
      <c r="F103" s="38" t="s">
        <v>179</v>
      </c>
      <c r="G103" s="38"/>
      <c r="H103" s="52"/>
      <c r="I103" s="52"/>
    </row>
    <row r="104" spans="1:9" x14ac:dyDescent="0.35">
      <c r="A104" s="53"/>
      <c r="B104" s="29"/>
      <c r="C104" s="54"/>
      <c r="D104" s="55"/>
      <c r="E104" s="28"/>
      <c r="F104" s="30">
        <v>2900000</v>
      </c>
      <c r="G104" s="30"/>
      <c r="H104" s="35"/>
      <c r="I104" s="90"/>
    </row>
    <row r="105" spans="1:9" x14ac:dyDescent="0.35">
      <c r="A105" s="46"/>
      <c r="B105" s="32"/>
      <c r="C105" s="56"/>
      <c r="D105" s="47"/>
      <c r="E105" s="31"/>
      <c r="F105" s="48"/>
      <c r="G105" s="48"/>
      <c r="H105" s="36"/>
      <c r="I105" s="36"/>
    </row>
    <row r="106" spans="1:9" x14ac:dyDescent="0.35">
      <c r="A106" s="57"/>
      <c r="B106" s="37"/>
      <c r="C106" s="50"/>
      <c r="D106" s="51"/>
      <c r="E106" s="33"/>
      <c r="F106" s="38" t="s">
        <v>180</v>
      </c>
      <c r="G106" s="38"/>
      <c r="H106" s="52"/>
      <c r="I106" s="52"/>
    </row>
    <row r="107" spans="1:9" x14ac:dyDescent="0.35">
      <c r="A107" s="53"/>
      <c r="B107" s="29"/>
      <c r="C107" s="54"/>
      <c r="D107" s="55"/>
      <c r="E107" s="28"/>
      <c r="F107" s="30">
        <v>2525007</v>
      </c>
      <c r="G107" s="30"/>
      <c r="H107" s="35"/>
      <c r="I107" s="90"/>
    </row>
    <row r="108" spans="1:9" x14ac:dyDescent="0.35">
      <c r="A108" s="46"/>
      <c r="B108" s="32"/>
      <c r="C108" s="56"/>
      <c r="D108" s="47"/>
      <c r="E108" s="31"/>
      <c r="F108" s="48"/>
      <c r="G108" s="48"/>
      <c r="H108" s="36"/>
      <c r="I108" s="36"/>
    </row>
    <row r="109" spans="1:9" x14ac:dyDescent="0.35">
      <c r="A109" s="57"/>
      <c r="B109" s="37"/>
      <c r="C109" s="50"/>
      <c r="D109" s="51"/>
      <c r="E109" s="33"/>
      <c r="F109" s="38" t="s">
        <v>181</v>
      </c>
      <c r="G109" s="38"/>
      <c r="H109" s="52"/>
      <c r="I109" s="52"/>
    </row>
    <row r="110" spans="1:9" x14ac:dyDescent="0.35">
      <c r="A110" s="53"/>
      <c r="B110" s="29"/>
      <c r="C110" s="54"/>
      <c r="D110" s="55"/>
      <c r="E110" s="28"/>
      <c r="F110" s="30">
        <v>2790000</v>
      </c>
      <c r="G110" s="30"/>
      <c r="H110" s="35"/>
      <c r="I110" s="90"/>
    </row>
    <row r="111" spans="1:9" x14ac:dyDescent="0.35">
      <c r="A111" s="46"/>
      <c r="B111" s="32"/>
      <c r="C111" s="56"/>
      <c r="D111" s="47"/>
      <c r="E111" s="31"/>
      <c r="F111" s="48"/>
      <c r="G111" s="48"/>
      <c r="H111" s="36"/>
      <c r="I111" s="36"/>
    </row>
    <row r="112" spans="1:9" x14ac:dyDescent="0.35">
      <c r="A112" s="57"/>
      <c r="B112" s="37"/>
      <c r="C112" s="50"/>
      <c r="D112" s="51"/>
      <c r="E112" s="33"/>
      <c r="F112" s="102" t="s">
        <v>182</v>
      </c>
      <c r="G112" s="38"/>
      <c r="H112" s="52"/>
      <c r="I112" s="52"/>
    </row>
    <row r="113" spans="1:9" x14ac:dyDescent="0.35">
      <c r="A113" s="53"/>
      <c r="B113" s="29"/>
      <c r="C113" s="54"/>
      <c r="D113" s="55"/>
      <c r="E113" s="28"/>
      <c r="F113" s="30">
        <v>3080000</v>
      </c>
      <c r="G113" s="30"/>
      <c r="H113" s="35"/>
      <c r="I113" s="90"/>
    </row>
    <row r="114" spans="1:9" x14ac:dyDescent="0.35">
      <c r="A114" s="46"/>
      <c r="B114" s="32"/>
      <c r="C114" s="56"/>
      <c r="D114" s="47"/>
      <c r="E114" s="31"/>
      <c r="F114" s="48"/>
      <c r="G114" s="48"/>
      <c r="H114" s="36"/>
      <c r="I114" s="36"/>
    </row>
  </sheetData>
  <mergeCells count="8">
    <mergeCell ref="A1:I1"/>
    <mergeCell ref="A2:I2"/>
    <mergeCell ref="A3:I3"/>
    <mergeCell ref="B4:B5"/>
    <mergeCell ref="C4:C5"/>
    <mergeCell ref="D4:D5"/>
    <mergeCell ref="E4:E5"/>
    <mergeCell ref="H4:H5"/>
  </mergeCells>
  <printOptions horizontalCentered="1"/>
  <pageMargins left="3.937007874015748E-2" right="3.937007874015748E-2" top="0.55118110236220474" bottom="0.15748031496062992" header="0.31496062992125984" footer="0.31496062992125984"/>
  <pageSetup paperSize="9" scale="7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3"/>
  <sheetViews>
    <sheetView tabSelected="1" zoomScaleSheetLayoutView="100" workbookViewId="0">
      <selection activeCell="F11" sqref="F11"/>
    </sheetView>
  </sheetViews>
  <sheetFormatPr defaultColWidth="9.140625" defaultRowHeight="21" x14ac:dyDescent="0.35"/>
  <cols>
    <col min="1" max="1" width="7.85546875" style="1" customWidth="1"/>
    <col min="2" max="2" width="33.5703125" style="1" customWidth="1"/>
    <col min="3" max="3" width="15.5703125" style="1" customWidth="1"/>
    <col min="4" max="4" width="20.85546875" style="1" customWidth="1"/>
    <col min="5" max="5" width="18.85546875" style="1" customWidth="1"/>
    <col min="6" max="6" width="18.42578125" style="2" customWidth="1"/>
    <col min="7" max="7" width="17.85546875" style="1" bestFit="1" customWidth="1"/>
    <col min="8" max="8" width="17.8554687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35">
      <c r="A1" s="111" t="s">
        <v>11</v>
      </c>
      <c r="B1" s="111"/>
      <c r="C1" s="111"/>
      <c r="D1" s="111"/>
      <c r="E1" s="111"/>
      <c r="F1" s="111"/>
      <c r="G1" s="111"/>
      <c r="H1" s="111"/>
    </row>
    <row r="2" spans="1:10" x14ac:dyDescent="0.35">
      <c r="A2" s="111" t="s">
        <v>183</v>
      </c>
      <c r="B2" s="111"/>
      <c r="C2" s="111"/>
      <c r="D2" s="111"/>
      <c r="E2" s="111"/>
      <c r="F2" s="111"/>
      <c r="G2" s="111"/>
      <c r="H2" s="111"/>
    </row>
    <row r="3" spans="1:10" ht="6.75" customHeight="1" x14ac:dyDescent="0.35"/>
    <row r="4" spans="1:10" x14ac:dyDescent="0.35">
      <c r="A4" s="3"/>
      <c r="B4" s="3"/>
      <c r="C4" s="3"/>
      <c r="D4" s="3"/>
      <c r="E4" s="3"/>
      <c r="F4" s="4" t="s">
        <v>5</v>
      </c>
      <c r="G4" s="3" t="s">
        <v>7</v>
      </c>
      <c r="H4" s="3"/>
    </row>
    <row r="5" spans="1:10" x14ac:dyDescent="0.35">
      <c r="A5" s="5" t="s">
        <v>1</v>
      </c>
      <c r="B5" s="5" t="s">
        <v>2</v>
      </c>
      <c r="C5" s="5" t="s">
        <v>3</v>
      </c>
      <c r="D5" s="5" t="s">
        <v>16</v>
      </c>
      <c r="E5" s="5" t="s">
        <v>4</v>
      </c>
      <c r="F5" s="6" t="s">
        <v>6</v>
      </c>
      <c r="G5" s="5" t="s">
        <v>8</v>
      </c>
      <c r="H5" s="5" t="s">
        <v>10</v>
      </c>
    </row>
    <row r="6" spans="1:10" x14ac:dyDescent="0.35">
      <c r="A6" s="7"/>
      <c r="B6" s="7"/>
      <c r="C6" s="7"/>
      <c r="D6" s="7"/>
      <c r="E6" s="7"/>
      <c r="F6" s="8"/>
      <c r="G6" s="7" t="s">
        <v>9</v>
      </c>
      <c r="H6" s="7"/>
    </row>
    <row r="7" spans="1:10" x14ac:dyDescent="0.35">
      <c r="A7" s="9">
        <v>1</v>
      </c>
      <c r="B7" s="10" t="s">
        <v>20</v>
      </c>
      <c r="C7" s="11" t="s">
        <v>13</v>
      </c>
      <c r="D7" s="21" t="s">
        <v>13</v>
      </c>
      <c r="E7" s="19" t="str">
        <f>+D7</f>
        <v>-</v>
      </c>
      <c r="F7" s="19" t="str">
        <f>+D7</f>
        <v>-</v>
      </c>
      <c r="G7" s="68" t="s">
        <v>0</v>
      </c>
      <c r="H7" s="10"/>
    </row>
    <row r="8" spans="1:10" x14ac:dyDescent="0.35">
      <c r="A8" s="12">
        <v>2</v>
      </c>
      <c r="B8" s="13" t="s">
        <v>21</v>
      </c>
      <c r="C8" s="11" t="s">
        <v>13</v>
      </c>
      <c r="D8" s="22" t="s">
        <v>13</v>
      </c>
      <c r="E8" s="14" t="str">
        <f>+D8</f>
        <v>-</v>
      </c>
      <c r="F8" s="14" t="str">
        <f>+D8</f>
        <v>-</v>
      </c>
      <c r="G8" s="68" t="s">
        <v>0</v>
      </c>
      <c r="H8" s="13"/>
    </row>
    <row r="9" spans="1:10" x14ac:dyDescent="0.35">
      <c r="A9" s="12">
        <v>3</v>
      </c>
      <c r="B9" s="13" t="s">
        <v>18</v>
      </c>
      <c r="C9" s="11" t="s">
        <v>0</v>
      </c>
      <c r="D9" s="15" t="s">
        <v>0</v>
      </c>
      <c r="E9" s="15" t="s">
        <v>0</v>
      </c>
      <c r="F9" s="14" t="s">
        <v>0</v>
      </c>
      <c r="G9" s="68" t="s">
        <v>0</v>
      </c>
      <c r="H9" s="13"/>
    </row>
    <row r="10" spans="1:10" x14ac:dyDescent="0.35">
      <c r="A10" s="12">
        <v>4</v>
      </c>
      <c r="B10" s="13" t="s">
        <v>19</v>
      </c>
      <c r="C10" s="11" t="s">
        <v>0</v>
      </c>
      <c r="D10" s="15" t="s">
        <v>0</v>
      </c>
      <c r="E10" s="15" t="s">
        <v>0</v>
      </c>
      <c r="F10" s="14" t="s">
        <v>0</v>
      </c>
      <c r="G10" s="68" t="s">
        <v>0</v>
      </c>
      <c r="H10" s="15"/>
    </row>
    <row r="11" spans="1:10" x14ac:dyDescent="0.35">
      <c r="A11" s="12">
        <v>5</v>
      </c>
      <c r="B11" s="13" t="s">
        <v>22</v>
      </c>
      <c r="C11" s="11" t="s">
        <v>62</v>
      </c>
      <c r="D11" s="14">
        <f>+Sheet1!C7+Sheet1!C10+Sheet1!C13+Sheet1!C16+Sheet1!C19+Sheet1!C22+Sheet1!C25+Sheet1!C28+Sheet1!C31+Sheet1!C34+Sheet1!C37+Sheet1!C40+Sheet1!C43+Sheet1!C46</f>
        <v>600427.17000000004</v>
      </c>
      <c r="E11" s="18">
        <f>+Sheet1!D7+Sheet1!D10+Sheet1!D13+Sheet1!D16+Sheet1!D19+Sheet1!D22+Sheet1!D25+Sheet1!D28+Sheet1!D31+Sheet1!D34+Sheet1!D37+Sheet1!D40+Sheet1!D43+Sheet1!D46</f>
        <v>598352.17000000004</v>
      </c>
      <c r="F11" s="14">
        <f>+Sheet1!G8+Sheet1!G11+Sheet1!G14+Sheet1!G17+Sheet1!G20+Sheet1!G23+Sheet1!G26+Sheet1!G29+Sheet1!G32+Sheet1!G35+Sheet1!G38+Sheet1!G41+Sheet1!G44+Sheet1!G47</f>
        <v>598352.17000000004</v>
      </c>
      <c r="G11" s="95">
        <f>+D11-E11</f>
        <v>2075</v>
      </c>
      <c r="H11" s="16"/>
    </row>
    <row r="12" spans="1:10" x14ac:dyDescent="0.35">
      <c r="A12" s="12">
        <v>6</v>
      </c>
      <c r="B12" s="13" t="s">
        <v>17</v>
      </c>
      <c r="C12" s="11" t="s">
        <v>61</v>
      </c>
      <c r="D12" s="14">
        <f>+Sheet1!C49+Sheet1!C52+Sheet1!C55+Sheet1!C58+Sheet1!C61+Sheet1!C64+Sheet1!C67+Sheet1!C70+Sheet1!C73+Sheet1!C76+Sheet1!C79+Sheet1!C82+Sheet1!C85</f>
        <v>564830</v>
      </c>
      <c r="E12" s="18">
        <f>+Sheet1!D49+Sheet1!D52+Sheet1!D55+Sheet1!D58+Sheet1!D61+Sheet1!D64+Sheet1!D67+Sheet1!D70+Sheet1!D73+Sheet1!D76+Sheet1!D79+Sheet1!D82+Sheet1!D85</f>
        <v>550340</v>
      </c>
      <c r="F12" s="14">
        <f>+Sheet1!G50+Sheet1!G53+Sheet1!G56+Sheet1!G59+Sheet1!G62+Sheet1!G65+Sheet1!G68+Sheet1!G71+Sheet1!G74+Sheet1!G77+Sheet1!G80+Sheet1!G83+Sheet1!G86</f>
        <v>550340</v>
      </c>
      <c r="G12" s="95">
        <f>+D12-E12</f>
        <v>14490</v>
      </c>
      <c r="H12" s="16"/>
      <c r="J12" s="24"/>
    </row>
    <row r="13" spans="1:10" x14ac:dyDescent="0.35">
      <c r="A13" s="12">
        <v>7</v>
      </c>
      <c r="B13" s="13" t="s">
        <v>23</v>
      </c>
      <c r="C13" s="11" t="s">
        <v>13</v>
      </c>
      <c r="D13" s="15" t="s">
        <v>0</v>
      </c>
      <c r="E13" s="14" t="str">
        <f>+D13</f>
        <v xml:space="preserve"> -</v>
      </c>
      <c r="F13" s="14" t="str">
        <f>+E13</f>
        <v xml:space="preserve"> -</v>
      </c>
      <c r="G13" s="95" t="s">
        <v>13</v>
      </c>
      <c r="H13" s="16"/>
    </row>
    <row r="14" spans="1:10" x14ac:dyDescent="0.35">
      <c r="A14" s="12">
        <v>8</v>
      </c>
      <c r="B14" s="13" t="s">
        <v>24</v>
      </c>
      <c r="C14" s="11" t="s">
        <v>13</v>
      </c>
      <c r="D14" s="15" t="s">
        <v>0</v>
      </c>
      <c r="E14" s="14" t="str">
        <f>+D14</f>
        <v xml:space="preserve"> -</v>
      </c>
      <c r="F14" s="14" t="str">
        <f>+E14</f>
        <v xml:space="preserve"> -</v>
      </c>
      <c r="G14" s="95" t="s">
        <v>13</v>
      </c>
      <c r="H14" s="16"/>
    </row>
    <row r="15" spans="1:10" x14ac:dyDescent="0.35">
      <c r="A15" s="12">
        <v>9</v>
      </c>
      <c r="B15" s="13" t="s">
        <v>25</v>
      </c>
      <c r="C15" s="11" t="s">
        <v>13</v>
      </c>
      <c r="D15" s="14" t="s">
        <v>13</v>
      </c>
      <c r="E15" s="87" t="s">
        <v>13</v>
      </c>
      <c r="F15" s="14" t="s">
        <v>13</v>
      </c>
      <c r="G15" s="69" t="s">
        <v>0</v>
      </c>
      <c r="H15" s="16"/>
    </row>
    <row r="16" spans="1:10" x14ac:dyDescent="0.35">
      <c r="A16" s="17">
        <v>10</v>
      </c>
      <c r="B16" s="23" t="s">
        <v>26</v>
      </c>
      <c r="C16" s="97" t="s">
        <v>66</v>
      </c>
      <c r="D16" s="98">
        <f>+Sheet1!C88</f>
        <v>3452583.38</v>
      </c>
      <c r="E16" s="98">
        <f>+Sheet1!D88</f>
        <v>3641721.8</v>
      </c>
      <c r="F16" s="98">
        <f>+Sheet1!G89</f>
        <v>2219997</v>
      </c>
      <c r="G16" s="101">
        <f>+D16-E16</f>
        <v>-189138.41999999993</v>
      </c>
      <c r="H16" s="20"/>
    </row>
    <row r="17" spans="2:8" x14ac:dyDescent="0.35">
      <c r="B17" s="1" t="s">
        <v>184</v>
      </c>
    </row>
    <row r="18" spans="2:8" x14ac:dyDescent="0.35">
      <c r="B18" s="1" t="s">
        <v>185</v>
      </c>
    </row>
    <row r="19" spans="2:8" x14ac:dyDescent="0.35">
      <c r="B19" s="1" t="s">
        <v>12</v>
      </c>
    </row>
    <row r="20" spans="2:8" ht="33" customHeight="1" x14ac:dyDescent="0.35">
      <c r="D20" s="24"/>
    </row>
    <row r="21" spans="2:8" ht="23.25" customHeight="1" x14ac:dyDescent="0.35">
      <c r="E21" s="111" t="s">
        <v>15</v>
      </c>
      <c r="F21" s="111"/>
      <c r="G21" s="111"/>
      <c r="H21" s="111"/>
    </row>
    <row r="22" spans="2:8" ht="23.25" customHeight="1" x14ac:dyDescent="0.35">
      <c r="E22" s="111" t="s">
        <v>50</v>
      </c>
      <c r="F22" s="111"/>
      <c r="G22" s="111"/>
      <c r="H22" s="111"/>
    </row>
    <row r="23" spans="2:8" ht="23.25" customHeight="1" x14ac:dyDescent="0.35">
      <c r="E23" s="111" t="s">
        <v>14</v>
      </c>
      <c r="F23" s="111"/>
      <c r="G23" s="111"/>
      <c r="H23" s="111"/>
    </row>
  </sheetData>
  <mergeCells count="5">
    <mergeCell ref="E23:H23"/>
    <mergeCell ref="A1:H1"/>
    <mergeCell ref="A2:H2"/>
    <mergeCell ref="E21:H21"/>
    <mergeCell ref="E22:H22"/>
  </mergeCells>
  <phoneticPr fontId="2" type="noConversion"/>
  <pageMargins left="0.43307086614173229" right="0.23622047244094491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sqref="A1:XFD1048576"/>
    </sheetView>
  </sheetViews>
  <sheetFormatPr defaultRowHeight="21.75" x14ac:dyDescent="0.5"/>
  <cols>
    <col min="1" max="1" width="5.85546875" customWidth="1"/>
    <col min="3" max="3" width="5.42578125" customWidth="1"/>
  </cols>
  <sheetData/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O28" sqref="O28"/>
    </sheetView>
  </sheetViews>
  <sheetFormatPr defaultRowHeight="21.75" x14ac:dyDescent="0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4</vt:i4>
      </vt:variant>
      <vt:variant>
        <vt:lpstr>ช่วงที่มีชื่อ</vt:lpstr>
      </vt:variant>
      <vt:variant>
        <vt:i4>2</vt:i4>
      </vt:variant>
    </vt:vector>
  </HeadingPairs>
  <TitlesOfParts>
    <vt:vector size="6" baseType="lpstr">
      <vt:lpstr>Sheet1</vt:lpstr>
      <vt:lpstr>Sheet2</vt:lpstr>
      <vt:lpstr>Sheet3</vt:lpstr>
      <vt:lpstr>Sheet4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SC_COM</cp:lastModifiedBy>
  <cp:lastPrinted>2023-10-06T03:01:39Z</cp:lastPrinted>
  <dcterms:created xsi:type="dcterms:W3CDTF">2006-08-30T06:08:37Z</dcterms:created>
  <dcterms:modified xsi:type="dcterms:W3CDTF">2023-10-06T03:16:30Z</dcterms:modified>
</cp:coreProperties>
</file>