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80" windowWidth="18060" windowHeight="6990"/>
  </bookViews>
  <sheets>
    <sheet name="งบรับ-จ่าย ก.พ. 61" sheetId="5" r:id="rId1"/>
    <sheet name="งบทดลอง" sheetId="4" r:id="rId2"/>
    <sheet name="กระดาษทำการกระทบยอด งปม." sheetId="1" r:id="rId3"/>
    <sheet name="หมายเหตุรายจ่ายค้างจ่าย" sheetId="2" r:id="rId4"/>
    <sheet name="หมายเหตุ 1" sheetId="3" r:id="rId5"/>
    <sheet name="กระดาษทำการกระทบอยดงปม.คงเหลือ" sheetId="6" r:id="rId6"/>
    <sheet name="งบกระทบยอด ศศก." sheetId="7" r:id="rId7"/>
  </sheets>
  <definedNames>
    <definedName name="_xlnm.Print_Titles" localSheetId="2">'กระดาษทำการกระทบยอด งปม.'!$5:$8</definedName>
    <definedName name="_xlnm.Print_Titles" localSheetId="5">กระดาษทำการกระทบอยดงปม.คงเหลือ!$1:$2</definedName>
    <definedName name="_xlnm.Print_Titles" localSheetId="1">งบทดลอง!$1:$8</definedName>
    <definedName name="_xlnm.Print_Titles" localSheetId="0">'งบรับ-จ่าย ก.พ. 61'!$1:$3</definedName>
    <definedName name="_xlnm.Print_Titles" localSheetId="3">หมายเหตุรายจ่ายค้างจ่าย!$1:$9</definedName>
  </definedNames>
  <calcPr calcId="144525"/>
</workbook>
</file>

<file path=xl/calcChain.xml><?xml version="1.0" encoding="utf-8"?>
<calcChain xmlns="http://schemas.openxmlformats.org/spreadsheetml/2006/main">
  <c r="I79" i="3" l="1"/>
  <c r="I78" i="3"/>
  <c r="I77" i="3"/>
  <c r="I76" i="3"/>
  <c r="I75" i="3"/>
  <c r="I74" i="3"/>
  <c r="I73" i="3"/>
  <c r="I72" i="3"/>
  <c r="I71" i="3"/>
  <c r="I70" i="3"/>
  <c r="I69" i="3"/>
  <c r="I68" i="3"/>
  <c r="I67" i="3"/>
  <c r="I66" i="3"/>
  <c r="I65" i="3"/>
  <c r="I64" i="3"/>
  <c r="I63" i="3"/>
  <c r="I62" i="3"/>
  <c r="I61" i="3"/>
  <c r="I60" i="3"/>
  <c r="I59" i="3"/>
  <c r="I58" i="3"/>
  <c r="I57" i="3"/>
  <c r="I56" i="3"/>
  <c r="I52" i="3"/>
  <c r="I51" i="3"/>
  <c r="I50" i="3"/>
  <c r="I49" i="3"/>
  <c r="I48" i="3"/>
  <c r="I47" i="3"/>
  <c r="I46" i="3"/>
  <c r="I45" i="3"/>
  <c r="I44" i="3"/>
  <c r="I43" i="3"/>
  <c r="I42" i="3"/>
  <c r="I83" i="3" s="1"/>
  <c r="I41" i="3"/>
  <c r="I33" i="3"/>
  <c r="I32" i="3"/>
  <c r="I26" i="3"/>
  <c r="I25" i="3"/>
  <c r="I22" i="3"/>
  <c r="I21" i="3"/>
  <c r="I20" i="3"/>
  <c r="I19" i="3"/>
  <c r="I18" i="3"/>
  <c r="I17" i="3"/>
  <c r="I16" i="3"/>
  <c r="I15" i="3"/>
  <c r="I12" i="3"/>
  <c r="I11" i="3"/>
  <c r="I10" i="3"/>
  <c r="I9" i="3"/>
  <c r="H82" i="3"/>
  <c r="G82" i="3"/>
  <c r="H53" i="3"/>
  <c r="G53" i="3"/>
  <c r="H36" i="3"/>
  <c r="G36" i="3"/>
  <c r="H34" i="3"/>
  <c r="G34" i="3"/>
  <c r="H30" i="3"/>
  <c r="G30" i="3"/>
  <c r="H27" i="3"/>
  <c r="G27" i="3"/>
  <c r="H23" i="3"/>
  <c r="G23" i="3"/>
  <c r="H13" i="3"/>
  <c r="H83" i="3" s="1"/>
  <c r="G13" i="3"/>
  <c r="G83" i="3" s="1"/>
  <c r="D82" i="3"/>
  <c r="E57" i="4"/>
  <c r="D57" i="4"/>
  <c r="T42" i="1" l="1"/>
  <c r="T36" i="1"/>
  <c r="R23" i="1"/>
  <c r="R60" i="1"/>
  <c r="R59" i="1"/>
  <c r="T58" i="1"/>
  <c r="T57" i="1"/>
  <c r="Q58" i="1"/>
  <c r="P58" i="1"/>
  <c r="O58" i="1"/>
  <c r="N58" i="1"/>
  <c r="M58" i="1"/>
  <c r="L58" i="1"/>
  <c r="K58" i="1"/>
  <c r="J58" i="1"/>
  <c r="I58" i="1"/>
  <c r="Q57" i="1"/>
  <c r="P57" i="1"/>
  <c r="O57" i="1"/>
  <c r="N57" i="1"/>
  <c r="M57" i="1"/>
  <c r="L57" i="1"/>
  <c r="K57" i="1"/>
  <c r="J57" i="1"/>
  <c r="I57" i="1"/>
  <c r="H58" i="1"/>
  <c r="H57" i="1"/>
  <c r="T56" i="1"/>
  <c r="T55" i="1"/>
  <c r="R55" i="1"/>
  <c r="Q55" i="1"/>
  <c r="P55" i="1"/>
  <c r="O55" i="1"/>
  <c r="N55" i="1"/>
  <c r="M55" i="1"/>
  <c r="L55" i="1"/>
  <c r="K55" i="1"/>
  <c r="J55" i="1"/>
  <c r="I55" i="1"/>
  <c r="H55" i="1"/>
  <c r="Q52" i="1"/>
  <c r="P52" i="1"/>
  <c r="O52" i="1"/>
  <c r="N52" i="1"/>
  <c r="M52" i="1"/>
  <c r="L52" i="1"/>
  <c r="K52" i="1"/>
  <c r="J52" i="1"/>
  <c r="I52" i="1"/>
  <c r="H52" i="1"/>
  <c r="T53" i="1"/>
  <c r="T52" i="1"/>
  <c r="R52" i="1"/>
  <c r="R51" i="1"/>
  <c r="R50" i="1"/>
  <c r="R49" i="1"/>
  <c r="R48" i="1"/>
  <c r="T47" i="1"/>
  <c r="T46" i="1"/>
  <c r="R46" i="1"/>
  <c r="Q46" i="1"/>
  <c r="P46" i="1"/>
  <c r="O46" i="1"/>
  <c r="N46" i="1"/>
  <c r="M46" i="1"/>
  <c r="L46" i="1"/>
  <c r="K46" i="1"/>
  <c r="J46" i="1"/>
  <c r="I46" i="1"/>
  <c r="H46" i="1"/>
  <c r="R45" i="1"/>
  <c r="R44" i="1"/>
  <c r="R43" i="1"/>
  <c r="R41" i="1"/>
  <c r="T41" i="1"/>
  <c r="R42" i="1"/>
  <c r="Q41" i="1"/>
  <c r="P41" i="1"/>
  <c r="O41" i="1"/>
  <c r="N41" i="1"/>
  <c r="M41" i="1"/>
  <c r="L41" i="1"/>
  <c r="K41" i="1"/>
  <c r="J41" i="1"/>
  <c r="I41" i="1"/>
  <c r="H41" i="1"/>
  <c r="R40" i="1"/>
  <c r="R39" i="1"/>
  <c r="R38" i="1"/>
  <c r="R37" i="1"/>
  <c r="Q35" i="1"/>
  <c r="P35" i="1"/>
  <c r="O35" i="1"/>
  <c r="N35" i="1"/>
  <c r="M35" i="1"/>
  <c r="L35" i="1"/>
  <c r="K35" i="1"/>
  <c r="J35" i="1"/>
  <c r="I35" i="1"/>
  <c r="H35" i="1"/>
  <c r="T35" i="1" s="1"/>
  <c r="R36" i="1"/>
  <c r="R35" i="1"/>
  <c r="R34" i="1"/>
  <c r="R33" i="1"/>
  <c r="R32" i="1"/>
  <c r="R30" i="1"/>
  <c r="T31" i="1"/>
  <c r="T30" i="1"/>
  <c r="R24" i="1"/>
  <c r="R31" i="1"/>
  <c r="Q30" i="1"/>
  <c r="P30" i="1"/>
  <c r="O30" i="1"/>
  <c r="N30" i="1"/>
  <c r="M30" i="1"/>
  <c r="L30" i="1"/>
  <c r="K30" i="1"/>
  <c r="J30" i="1"/>
  <c r="I30" i="1"/>
  <c r="H30" i="1"/>
  <c r="R29" i="1"/>
  <c r="R28" i="1"/>
  <c r="R27" i="1"/>
  <c r="R26" i="1"/>
  <c r="R25" i="1"/>
  <c r="T24" i="1"/>
  <c r="T23" i="1"/>
  <c r="Q23" i="1"/>
  <c r="P23" i="1"/>
  <c r="O23" i="1"/>
  <c r="N23" i="1"/>
  <c r="M23" i="1"/>
  <c r="L23" i="1"/>
  <c r="K23" i="1"/>
  <c r="J23" i="1"/>
  <c r="I23" i="1"/>
  <c r="H23" i="1"/>
  <c r="R22" i="1"/>
  <c r="R21" i="1"/>
  <c r="R20" i="1"/>
  <c r="R19" i="1"/>
  <c r="R18" i="1"/>
  <c r="T17" i="1"/>
  <c r="T16" i="1"/>
  <c r="R16" i="1"/>
  <c r="Q16" i="1"/>
  <c r="R15" i="1"/>
  <c r="R14" i="1"/>
  <c r="R13" i="1"/>
  <c r="R12" i="1"/>
  <c r="R11" i="1"/>
  <c r="R10" i="1"/>
  <c r="R9" i="1"/>
  <c r="BI82" i="3"/>
  <c r="BH82" i="3"/>
  <c r="BJ82" i="3" s="1"/>
  <c r="BE82" i="3"/>
  <c r="BD82" i="3"/>
  <c r="BF82" i="3" s="1"/>
  <c r="U82" i="3"/>
  <c r="T82" i="3"/>
  <c r="F82" i="3"/>
  <c r="E82" i="3"/>
  <c r="BJ81" i="3"/>
  <c r="BF81" i="3"/>
  <c r="BJ80" i="3"/>
  <c r="BF80" i="3"/>
  <c r="BJ79" i="3"/>
  <c r="BF79" i="3"/>
  <c r="BJ78" i="3"/>
  <c r="BF78" i="3"/>
  <c r="BJ77" i="3"/>
  <c r="BF77" i="3"/>
  <c r="BJ76" i="3"/>
  <c r="BF76" i="3"/>
  <c r="BJ75" i="3"/>
  <c r="BF75" i="3"/>
  <c r="BJ74" i="3"/>
  <c r="BF74" i="3"/>
  <c r="T74" i="3"/>
  <c r="V74" i="3" s="1"/>
  <c r="BJ73" i="3"/>
  <c r="BF73" i="3"/>
  <c r="T73" i="3"/>
  <c r="V73" i="3" s="1"/>
  <c r="BJ72" i="3"/>
  <c r="BF72" i="3"/>
  <c r="T72" i="3"/>
  <c r="V72" i="3" s="1"/>
  <c r="BJ71" i="3"/>
  <c r="BF71" i="3"/>
  <c r="T71" i="3"/>
  <c r="V71" i="3" s="1"/>
  <c r="BJ70" i="3"/>
  <c r="BF70" i="3"/>
  <c r="T70" i="3"/>
  <c r="V70" i="3" s="1"/>
  <c r="BJ69" i="3"/>
  <c r="BF69" i="3"/>
  <c r="T69" i="3"/>
  <c r="V69" i="3" s="1"/>
  <c r="BJ68" i="3"/>
  <c r="BF68" i="3"/>
  <c r="T68" i="3"/>
  <c r="V68" i="3" s="1"/>
  <c r="BJ67" i="3"/>
  <c r="BF67" i="3"/>
  <c r="T67" i="3"/>
  <c r="V67" i="3" s="1"/>
  <c r="BJ66" i="3"/>
  <c r="BF66" i="3"/>
  <c r="BJ65" i="3"/>
  <c r="BF65" i="3"/>
  <c r="T65" i="3"/>
  <c r="V65" i="3" s="1"/>
  <c r="BJ64" i="3"/>
  <c r="BF64" i="3"/>
  <c r="BJ63" i="3"/>
  <c r="BF63" i="3"/>
  <c r="T63" i="3"/>
  <c r="V63" i="3" s="1"/>
  <c r="BJ62" i="3"/>
  <c r="BF62" i="3"/>
  <c r="T62" i="3"/>
  <c r="V62" i="3" s="1"/>
  <c r="BJ61" i="3"/>
  <c r="BF61" i="3"/>
  <c r="T61" i="3"/>
  <c r="V61" i="3" s="1"/>
  <c r="BJ60" i="3"/>
  <c r="BF60" i="3"/>
  <c r="T60" i="3"/>
  <c r="V60" i="3" s="1"/>
  <c r="BJ59" i="3"/>
  <c r="BF59" i="3"/>
  <c r="T59" i="3"/>
  <c r="V59" i="3" s="1"/>
  <c r="BJ58" i="3"/>
  <c r="BF58" i="3"/>
  <c r="T58" i="3"/>
  <c r="V58" i="3" s="1"/>
  <c r="BJ57" i="3"/>
  <c r="BF57" i="3"/>
  <c r="T57" i="3"/>
  <c r="V57" i="3" s="1"/>
  <c r="BJ56" i="3"/>
  <c r="BF56" i="3"/>
  <c r="T56" i="3"/>
  <c r="V56" i="3" s="1"/>
  <c r="BJ55" i="3"/>
  <c r="BF55" i="3"/>
  <c r="T55" i="3"/>
  <c r="V55" i="3" s="1"/>
  <c r="BJ54" i="3"/>
  <c r="BF54" i="3"/>
  <c r="T54" i="3"/>
  <c r="V54" i="3" s="1"/>
  <c r="W82" i="3" s="1"/>
  <c r="BI53" i="3"/>
  <c r="BH53" i="3"/>
  <c r="BJ53" i="3" s="1"/>
  <c r="BE53" i="3"/>
  <c r="BD53" i="3"/>
  <c r="BF53" i="3" s="1"/>
  <c r="U53" i="3"/>
  <c r="T53" i="3"/>
  <c r="F53" i="3"/>
  <c r="E53" i="3"/>
  <c r="D53" i="3"/>
  <c r="BJ52" i="3"/>
  <c r="BF52" i="3"/>
  <c r="T52" i="3"/>
  <c r="V52" i="3" s="1"/>
  <c r="BJ51" i="3"/>
  <c r="BF51" i="3"/>
  <c r="T51" i="3"/>
  <c r="V51" i="3" s="1"/>
  <c r="BJ50" i="3"/>
  <c r="BF50" i="3"/>
  <c r="T50" i="3"/>
  <c r="V50" i="3" s="1"/>
  <c r="BJ49" i="3"/>
  <c r="BF49" i="3"/>
  <c r="T49" i="3"/>
  <c r="V49" i="3" s="1"/>
  <c r="BJ48" i="3"/>
  <c r="BF48" i="3"/>
  <c r="T48" i="3"/>
  <c r="V48" i="3" s="1"/>
  <c r="BJ47" i="3"/>
  <c r="BF47" i="3"/>
  <c r="T47" i="3"/>
  <c r="V47" i="3" s="1"/>
  <c r="BJ46" i="3"/>
  <c r="BF46" i="3"/>
  <c r="T46" i="3"/>
  <c r="V46" i="3" s="1"/>
  <c r="BJ45" i="3"/>
  <c r="BF45" i="3"/>
  <c r="T45" i="3"/>
  <c r="V45" i="3" s="1"/>
  <c r="BJ44" i="3"/>
  <c r="BF44" i="3"/>
  <c r="T44" i="3"/>
  <c r="V44" i="3" s="1"/>
  <c r="BJ43" i="3"/>
  <c r="BF43" i="3"/>
  <c r="T43" i="3"/>
  <c r="V43" i="3" s="1"/>
  <c r="BJ42" i="3"/>
  <c r="BF42" i="3"/>
  <c r="T42" i="3"/>
  <c r="V42" i="3" s="1"/>
  <c r="BJ41" i="3"/>
  <c r="BF41" i="3"/>
  <c r="T41" i="3"/>
  <c r="V41" i="3" s="1"/>
  <c r="BJ40" i="3"/>
  <c r="BF40" i="3"/>
  <c r="T40" i="3"/>
  <c r="V40" i="3" s="1"/>
  <c r="BJ39" i="3"/>
  <c r="BF39" i="3"/>
  <c r="T39" i="3"/>
  <c r="V39" i="3" s="1"/>
  <c r="BJ38" i="3"/>
  <c r="BF38" i="3"/>
  <c r="BJ37" i="3"/>
  <c r="BF37" i="3"/>
  <c r="BI36" i="3"/>
  <c r="BH36" i="3"/>
  <c r="BJ36" i="3" s="1"/>
  <c r="BE36" i="3"/>
  <c r="BD36" i="3"/>
  <c r="BF36" i="3" s="1"/>
  <c r="U36" i="3"/>
  <c r="T36" i="3"/>
  <c r="V36" i="3" s="1"/>
  <c r="F36" i="3"/>
  <c r="E36" i="3"/>
  <c r="D36" i="3"/>
  <c r="BJ35" i="3"/>
  <c r="BF35" i="3"/>
  <c r="T35" i="3"/>
  <c r="V35" i="3" s="1"/>
  <c r="BI34" i="3"/>
  <c r="BH34" i="3"/>
  <c r="BJ34" i="3" s="1"/>
  <c r="BE34" i="3"/>
  <c r="BD34" i="3"/>
  <c r="BF34" i="3" s="1"/>
  <c r="U34" i="3"/>
  <c r="T34" i="3"/>
  <c r="F34" i="3"/>
  <c r="E34" i="3"/>
  <c r="D34" i="3"/>
  <c r="BJ33" i="3"/>
  <c r="BF33" i="3"/>
  <c r="T33" i="3"/>
  <c r="V33" i="3" s="1"/>
  <c r="BJ32" i="3"/>
  <c r="BF32" i="3"/>
  <c r="T32" i="3"/>
  <c r="V32" i="3" s="1"/>
  <c r="W34" i="3" s="1"/>
  <c r="BJ31" i="3"/>
  <c r="BF31" i="3"/>
  <c r="T31" i="3"/>
  <c r="V31" i="3" s="1"/>
  <c r="BI30" i="3"/>
  <c r="BH30" i="3"/>
  <c r="BJ30" i="3" s="1"/>
  <c r="BE30" i="3"/>
  <c r="BD30" i="3"/>
  <c r="BF30" i="3" s="1"/>
  <c r="U30" i="3"/>
  <c r="T30" i="3"/>
  <c r="V30" i="3" s="1"/>
  <c r="F30" i="3"/>
  <c r="E30" i="3"/>
  <c r="D30" i="3"/>
  <c r="BJ29" i="3"/>
  <c r="BF29" i="3"/>
  <c r="V29" i="3"/>
  <c r="T29" i="3"/>
  <c r="BJ28" i="3"/>
  <c r="BF28" i="3"/>
  <c r="T28" i="3"/>
  <c r="V28" i="3" s="1"/>
  <c r="W30" i="3" s="1"/>
  <c r="BI27" i="3"/>
  <c r="BH27" i="3"/>
  <c r="BJ27" i="3" s="1"/>
  <c r="BE27" i="3"/>
  <c r="BD27" i="3"/>
  <c r="BF27" i="3" s="1"/>
  <c r="U27" i="3"/>
  <c r="T27" i="3"/>
  <c r="F27" i="3"/>
  <c r="E27" i="3"/>
  <c r="D27" i="3"/>
  <c r="BJ26" i="3"/>
  <c r="BF26" i="3"/>
  <c r="T26" i="3"/>
  <c r="V26" i="3" s="1"/>
  <c r="BJ25" i="3"/>
  <c r="BF25" i="3"/>
  <c r="T25" i="3"/>
  <c r="V25" i="3" s="1"/>
  <c r="BJ24" i="3"/>
  <c r="BF24" i="3"/>
  <c r="T24" i="3"/>
  <c r="V24" i="3" s="1"/>
  <c r="BI23" i="3"/>
  <c r="BH23" i="3"/>
  <c r="BJ23" i="3" s="1"/>
  <c r="BE23" i="3"/>
  <c r="BD23" i="3"/>
  <c r="BF23" i="3" s="1"/>
  <c r="U23" i="3"/>
  <c r="T23" i="3"/>
  <c r="F23" i="3"/>
  <c r="E23" i="3"/>
  <c r="D23" i="3"/>
  <c r="BJ22" i="3"/>
  <c r="BF22" i="3"/>
  <c r="T22" i="3"/>
  <c r="V22" i="3" s="1"/>
  <c r="BJ21" i="3"/>
  <c r="BF21" i="3"/>
  <c r="T21" i="3"/>
  <c r="V21" i="3" s="1"/>
  <c r="BJ20" i="3"/>
  <c r="BF20" i="3"/>
  <c r="T20" i="3"/>
  <c r="V20" i="3" s="1"/>
  <c r="BJ19" i="3"/>
  <c r="BF19" i="3"/>
  <c r="T19" i="3"/>
  <c r="V19" i="3" s="1"/>
  <c r="BJ18" i="3"/>
  <c r="BF18" i="3"/>
  <c r="T18" i="3"/>
  <c r="V18" i="3" s="1"/>
  <c r="BJ17" i="3"/>
  <c r="BF17" i="3"/>
  <c r="T17" i="3"/>
  <c r="V17" i="3" s="1"/>
  <c r="BJ16" i="3"/>
  <c r="BF16" i="3"/>
  <c r="T16" i="3"/>
  <c r="V16" i="3" s="1"/>
  <c r="BJ15" i="3"/>
  <c r="BF15" i="3"/>
  <c r="T15" i="3"/>
  <c r="V15" i="3" s="1"/>
  <c r="BJ14" i="3"/>
  <c r="BF14" i="3"/>
  <c r="T14" i="3"/>
  <c r="BI13" i="3"/>
  <c r="BI83" i="3" s="1"/>
  <c r="BH13" i="3"/>
  <c r="BH83" i="3" s="1"/>
  <c r="BJ83" i="3" s="1"/>
  <c r="BE13" i="3"/>
  <c r="BE83" i="3" s="1"/>
  <c r="BD13" i="3"/>
  <c r="BD83" i="3" s="1"/>
  <c r="BF83" i="3" s="1"/>
  <c r="U13" i="3"/>
  <c r="U83" i="3" s="1"/>
  <c r="T13" i="3"/>
  <c r="F13" i="3"/>
  <c r="F83" i="3" s="1"/>
  <c r="E13" i="3"/>
  <c r="E83" i="3" s="1"/>
  <c r="D13" i="3"/>
  <c r="D83" i="3" s="1"/>
  <c r="BJ12" i="3"/>
  <c r="BF12" i="3"/>
  <c r="T12" i="3"/>
  <c r="V12" i="3" s="1"/>
  <c r="BJ11" i="3"/>
  <c r="BF11" i="3"/>
  <c r="T11" i="3"/>
  <c r="V11" i="3" s="1"/>
  <c r="BJ10" i="3"/>
  <c r="BF10" i="3"/>
  <c r="T10" i="3"/>
  <c r="V10" i="3" s="1"/>
  <c r="BJ9" i="3"/>
  <c r="BF9" i="3"/>
  <c r="T9" i="3"/>
  <c r="T83" i="3" l="1"/>
  <c r="W83" i="3" s="1"/>
  <c r="W23" i="3"/>
  <c r="W27" i="3"/>
  <c r="V27" i="3"/>
  <c r="W53" i="3"/>
  <c r="V9" i="3"/>
  <c r="BF13" i="3"/>
  <c r="BJ13" i="3"/>
  <c r="V13" i="3" l="1"/>
  <c r="V83" i="3" s="1"/>
  <c r="W13" i="3" l="1"/>
  <c r="I14" i="2"/>
</calcChain>
</file>

<file path=xl/sharedStrings.xml><?xml version="1.0" encoding="utf-8"?>
<sst xmlns="http://schemas.openxmlformats.org/spreadsheetml/2006/main" count="1009" uniqueCount="487">
  <si>
    <t>องค์การบริหารส่วนตำบลฉลอง</t>
  </si>
  <si>
    <t>แผนงานบริหารงานทั่วไป</t>
  </si>
  <si>
    <t>แผนงานการรักษาความสงบภายใน</t>
  </si>
  <si>
    <t>แผนงานการศึกษา</t>
  </si>
  <si>
    <t>แผนงานเคหะและชุมชน</t>
  </si>
  <si>
    <t>แผนงานสร้างความเข้มแข็งของชุมชน</t>
  </si>
  <si>
    <t>แผนงานการศาสนาวัฒนธรรมและนันทนาการ</t>
  </si>
  <si>
    <t>แผนงานงบกลาง</t>
  </si>
  <si>
    <t>รวม</t>
  </si>
  <si>
    <t>00110</t>
  </si>
  <si>
    <t>00120</t>
  </si>
  <si>
    <t>00210</t>
  </si>
  <si>
    <t>00240</t>
  </si>
  <si>
    <t>00250</t>
  </si>
  <si>
    <t>00260</t>
  </si>
  <si>
    <t>00410</t>
  </si>
  <si>
    <t>งานบริหารทั่วไป</t>
  </si>
  <si>
    <t>งานบริหารงานคลัง</t>
  </si>
  <si>
    <t>งานบริหารทั่วไปเกี่ยวกับการรักษาความสงบภายใน</t>
  </si>
  <si>
    <t>งานบริหารทั่วไปเกี่ยวกับการศึกษา</t>
  </si>
  <si>
    <t>งานระดับก่อนวัยเรียนและประถมศึกษา</t>
  </si>
  <si>
    <t>งานบริหารทั่วไปเกี่ยวกับเคหะและชุมชน</t>
  </si>
  <si>
    <t>งานส่งเสริมและสนับสนุนความเข้มแข็งชุมชน</t>
  </si>
  <si>
    <t>งานบริหารทั่วไปเกี่ยวกับศาสนาวัฒนธรรมและนันทนาการ</t>
  </si>
  <si>
    <t>งานศาสนาวัฒนธรรมท้องถิ่น</t>
  </si>
  <si>
    <t>งบกลาง</t>
  </si>
  <si>
    <t>00111</t>
  </si>
  <si>
    <t>00113</t>
  </si>
  <si>
    <t>00121</t>
  </si>
  <si>
    <t>00211</t>
  </si>
  <si>
    <t>00212</t>
  </si>
  <si>
    <t>00241</t>
  </si>
  <si>
    <t>00252</t>
  </si>
  <si>
    <t>00261</t>
  </si>
  <si>
    <t>00263</t>
  </si>
  <si>
    <t>00411</t>
  </si>
  <si>
    <t/>
  </si>
  <si>
    <t>110000</t>
  </si>
  <si>
    <t>เงินสมทบกองทุนประกันสังคม</t>
  </si>
  <si>
    <t>เงินงบประมาณ</t>
  </si>
  <si>
    <t>เบี้ยยังชีพผู้สูงอายุ</t>
  </si>
  <si>
    <t>เบี้ยยังชีพคนพิการ</t>
  </si>
  <si>
    <t>เบี้ยยังชีพผู้ป่วยเอดส์</t>
  </si>
  <si>
    <t>สำรองจ่าย</t>
  </si>
  <si>
    <t>รายจ่ายตามข้อผูกพัน</t>
  </si>
  <si>
    <t>เงินสมทบกองทุนบำเหน็จบำนาญข้าราชการส่วนท้องถิ่น (กบท.)</t>
  </si>
  <si>
    <t>รวมเดือนนี้</t>
  </si>
  <si>
    <t>รวมตั้งแต่ต้นปี</t>
  </si>
  <si>
    <t>เงินเดือน (ฝ่ายการเมือง)</t>
  </si>
  <si>
    <t>210000</t>
  </si>
  <si>
    <t>เงินเดือนนายก/รองนายก</t>
  </si>
  <si>
    <t>เงินค่าตอบแทนประจำตำแหน่งนายก/รองนายก</t>
  </si>
  <si>
    <t>เงินค่าตอบแทนพิเศษนายก/รองนายก</t>
  </si>
  <si>
    <t>เงินค่าตอบแทนเลขานุการ/ที่ปรึกษานายกเทศมนตรี นายกองค์การบริหารส่วนตำบล</t>
  </si>
  <si>
    <t>เงินค่าตอบแทนสมาชิกสภาองค์กรปกครองส่วนท้องถิ่น</t>
  </si>
  <si>
    <t>เงินเดือน (ฝ่ายประจำ)</t>
  </si>
  <si>
    <t>220000</t>
  </si>
  <si>
    <t>เงินเดือนพนักงาน</t>
  </si>
  <si>
    <t>เงินเพิ่มต่าง ๆ ของพนักงาน</t>
  </si>
  <si>
    <t>เงินประจำตำแหน่ง</t>
  </si>
  <si>
    <t>ค่าตอบแทนพนักงานจ้าง</t>
  </si>
  <si>
    <t>เงินเพิ่มต่าง ๆของพนักงานจ้าง</t>
  </si>
  <si>
    <t>ค่าตอบแทน</t>
  </si>
  <si>
    <t>310000</t>
  </si>
  <si>
    <t>ค่าตอบแทนผู้ปฏิบัติราชการอันเป็นประโยชน์แก่องค์กรปกครองส่วนท้องถิ่น</t>
  </si>
  <si>
    <t>ค่าเช่าบ้าน</t>
  </si>
  <si>
    <t>เงินช่วยเหลือการศึกษาบุตร</t>
  </si>
  <si>
    <t>ค่าใช้สอย</t>
  </si>
  <si>
    <t>320000</t>
  </si>
  <si>
    <t>รายจ่ายเพื่อให้ได้มาซึ่งบริการ</t>
  </si>
  <si>
    <t>รายจ่ายเกี่ยวกับการรับรองและพิธีการ</t>
  </si>
  <si>
    <t>รายจ่ายเกี่ยวเนื่องกับการปฏิบัติราชการที่ไม่เข้าลักษณะรายจ่ายหมวดอื่นๆ</t>
  </si>
  <si>
    <t>ค่าบำรุงรักษาและซ่อมแซม</t>
  </si>
  <si>
    <t>ค่าวัสดุ</t>
  </si>
  <si>
    <t>330000</t>
  </si>
  <si>
    <t>วัสดุก่อสร้าง</t>
  </si>
  <si>
    <t>วัสดุเชื้อเพลิงและหล่อลื่น</t>
  </si>
  <si>
    <t>วัสดุคอมพิวเตอร์</t>
  </si>
  <si>
    <t>ค่าสาธารณูปโภค</t>
  </si>
  <si>
    <t>340000</t>
  </si>
  <si>
    <t>ค่าไฟฟ้า</t>
  </si>
  <si>
    <t>ค่าบริการโทรศัพท์</t>
  </si>
  <si>
    <t>ค่าบริการไปรษณีย์</t>
  </si>
  <si>
    <t>ค่าบริการสื่อสารและโทรคมนาคม</t>
  </si>
  <si>
    <t>เงินอุดหนุน</t>
  </si>
  <si>
    <t>610000</t>
  </si>
  <si>
    <t>เงินอุดหนุนส่วนราชการ</t>
  </si>
  <si>
    <t>รวมทั้งสิ้นเดือนนี้</t>
  </si>
  <si>
    <t>รวมทั้งสิ้นตั้งแต่ต้นปี</t>
  </si>
  <si>
    <t>หมายเหตุประกอบงบทดลอง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</si>
  <si>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</si>
  <si>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</si>
  <si>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</si>
  <si>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</si>
  <si>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</si>
  <si>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</si>
  <si>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จำนวนเงิน</t>
  </si>
  <si>
    <t>ค่าครุภัณฑ์</t>
  </si>
  <si>
    <t>ครุภัณฑ์ยานพาหนะและขนส่ง</t>
  </si>
  <si>
    <t>รถบรรทุก(ดีเซล) ขนาด 1 ตัน ขับเคลื่อน 4 ล้อ ปริมาตรกระบอกสูบไม่ตำ่กว่า 2,400 ซีซี</t>
  </si>
  <si>
    <t>งานไฟฟ้าถนน</t>
  </si>
  <si>
    <t>ค่าที่ดินและสิ่งก่อสร้าง</t>
  </si>
  <si>
    <t>ค่าก่อสร้างสิ่งสาธารณูปโภค</t>
  </si>
  <si>
    <t>โครงการก่อสร้างถนน คสล.สายนายไพรัช-สะพานท่าทน หมู่ที่ 10</t>
  </si>
  <si>
    <t>เงินอุดหนุนระบุวัตถุประสงค์/เฉพาะกิจ</t>
  </si>
  <si>
    <t>โครงการก่อสร้างสะพาน คสล. ข้ามคลองได ม.10 กว้าง 7 ยาว 21 เมตร ตามแบบมาตรฐานของ อบจ.นครศรีธรรมราช กำหนด</t>
  </si>
  <si>
    <t>หมายเหตุประกอบงบรับ-จ่าย</t>
  </si>
  <si>
    <t>รายการ</t>
  </si>
  <si>
    <t>รหัสบัญชี</t>
  </si>
  <si>
    <t>ประมาณการ</t>
  </si>
  <si>
    <t>รับจริง/เดือนนี้</t>
  </si>
  <si>
    <t>จนถึงปัจจุบัน</t>
  </si>
  <si>
    <t>บาท/สต.</t>
  </si>
  <si>
    <t>รายได้จัดเก็บเอง</t>
  </si>
  <si>
    <t>หมวดภาษีอากร</t>
  </si>
  <si>
    <t>ภาษีโรงเรือนและที่ดิน</t>
  </si>
  <si>
    <t>ภาษีบำรุงท้องที่</t>
  </si>
  <si>
    <t>ภาษีป้าย</t>
  </si>
  <si>
    <t>อากรการฆ่าสัตว์</t>
  </si>
  <si>
    <t>2.  ค่าธรรมเนียม  ค่าปรับและ 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</si>
  <si>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</si>
  <si>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</si>
  <si>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</si>
  <si>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</si>
  <si>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</si>
  <si>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ค่าปรับผู้กระทำผิดกฎหมายจราจรทางบก</t>
  </si>
  <si>
    <t>ค่าปรับการผิดสัญญา</t>
  </si>
  <si>
    <t>ค่าใบอนุญาตอื่นๆ</t>
  </si>
  <si>
    <t>3.  รายได้จากทรัพย์สิน</t>
  </si>
  <si>
    <t>ดอกเบี้ย</t>
  </si>
  <si>
    <t>เงินปันผลหรือเงินรางวัลต่าง ๆ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</si>
  <si>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</si>
  <si>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</si>
  <si>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</si>
  <si>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รายได้เบ็ดเตล็ดอื่นๆ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</si>
  <si>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</si>
  <si>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</si>
  <si>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</si>
  <si>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</si>
  <si>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</si>
  <si>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</si>
  <si>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</si>
  <si>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</si>
  <si>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</si>
  <si>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</si>
  <si>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</si>
  <si>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ค่าภาคหลวงปิโตรเลี่ยม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</si>
  <si>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</si>
  <si>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</si>
  <si>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</si>
  <si>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</si>
  <si>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</si>
  <si>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</si>
  <si>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</si>
  <si>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เงินอุดหนุนทั่วไป อาหารเสริม (นม) (เด็กปฐมวัย)</t>
  </si>
  <si>
    <t>เงินอุดหนุนทั่วไป อาหารกลางวัน (เด็กปฐมวัย)</t>
  </si>
  <si>
    <t>เงินอุดหนุนทั่วไป อาหารเสริม (นม) (ประถมศึกษา)</t>
  </si>
  <si>
    <t>เงินอุดหนุนทั่วไป อาหารกลางวัน (ประถมศึกษา)</t>
  </si>
  <si>
    <t>เงินอุดหนุนทั่วไป เงินเดือน ค่าตอบแทน เงินเพิ่มค่าครองชีพ</t>
  </si>
  <si>
    <t>ชั่วคราว เงินประกันสังคมและสวัสดิการสำหรับข้าราชการครูผู้ดูแล</t>
  </si>
  <si>
    <t>เด็ก พนักงานจ้างผู้ดูแลเด็ก</t>
  </si>
  <si>
    <t>เงินอุดหนุนทั่วไป เงินอุดหนุนสำหรับสนับสนุนค่าจัดการเรียนการ</t>
  </si>
  <si>
    <t>สอนของศูนย์พัฒนาเด็กเล็ก ไตรมาสที่ 1</t>
  </si>
  <si>
    <t>เงินอุดหนุนทั่วไป สำหรับดำเนินการตามอำนาจหน้าที่และภารกิจ</t>
  </si>
  <si>
    <t>ถ่ายโอนเลือกทำ (เบี้ยยังชีพผู้สูงอายุ)</t>
  </si>
  <si>
    <t>ถ่ายโอนเลือกทำ (เบี้ยยังชีพผู้พิการ)</t>
  </si>
  <si>
    <t>เงินอุดหนุนทั่วไป สำหรับสำหรับสนุนการสงเคราะห์เบี้ยยังชีพ</t>
  </si>
  <si>
    <t>ผู้ป่วยเอดส์</t>
  </si>
  <si>
    <t>เงินอุดหนุนทั่วไป เงินอุดหนุนสำหรับการดำเนินงานตามแนวทาง</t>
  </si>
  <si>
    <t>โครงการพระราชดำริด้านสาธารณสุข</t>
  </si>
  <si>
    <t>เงินอุดหนุนทั่วไป อุดหนุนสำหรับสำรวจข้อมูลจำนวนสัตว์และขึ้น</t>
  </si>
  <si>
    <t>ทะเบียนจำนวนสัตว์ตามโครงการสัตว์ปลอดโรคคนปลอดภัยจาก</t>
  </si>
  <si>
    <t>โรคพิษสุนัขบ้า ตามพระปณิธานของ ศ.ดร.สมเด็จพระเจ้าลูกเธอ</t>
  </si>
  <si>
    <t>เจ้าฟ้าจุฬาภรณ์วลัยลักษ์อัครราชกุมารี</t>
  </si>
  <si>
    <t>อุดหนุนทั่วไป อุดหนุนสำหรับขับเคลื่อนโครงการสัตว์ปลอดโรค</t>
  </si>
  <si>
    <t xml:space="preserve">คนปลอดภัยโรคพิษสุนัขบ้า ตามพระปณิธานของ </t>
  </si>
  <si>
    <t xml:space="preserve">ศ.ดร.สมเด็จพระเจ้าฟ้าจุฬาภรณ์วลัยลักษ์อัครราชกุมารี </t>
  </si>
  <si>
    <t>รวมรายรับทั้งสิ้น</t>
  </si>
  <si>
    <t>กระดาษทำการกระทรบยอดงบประมาณรายจ่าย (จากเงินรายรับ)</t>
  </si>
  <si>
    <t>ประจำเดือนกุมภาพันธ์ ปีงบประมาณ 2561</t>
  </si>
  <si>
    <t>ณ วันที่ 28 กุมภาพันธ์ 2561</t>
  </si>
  <si>
    <t>ประจำเดือนกุมภาพันธ์ 2561</t>
  </si>
  <si>
    <t>หน้า : 1/1</t>
  </si>
  <si>
    <t>งบทดลอง</t>
  </si>
  <si>
    <t>ปีงบประมาณ 2561</t>
  </si>
  <si>
    <t>เดบิต</t>
  </si>
  <si>
    <t>เครดิต</t>
  </si>
  <si>
    <t>เงินสด</t>
  </si>
  <si>
    <t xml:space="preserve">11011000  </t>
  </si>
  <si>
    <t>เงินฝาก-ออมทรัพย์/เผื่อเรียก(01-315-2-31986-7)</t>
  </si>
  <si>
    <t xml:space="preserve">11012001  </t>
  </si>
  <si>
    <t>เงินฝาก-ออมทรัพย์/เผื่อเรียก(01-315-2-37916-6)</t>
  </si>
  <si>
    <t>เงินฝาก-ออมทรัพย์/เผื่อเรียก(801-0-79594-1)</t>
  </si>
  <si>
    <t>เงินฝาก-ออมทรัพย์/เผื่อเรียก(828-0-16954-7)</t>
  </si>
  <si>
    <t>ลูกหนี้เงินยืม</t>
  </si>
  <si>
    <t xml:space="preserve">11041000  </t>
  </si>
  <si>
    <t>รายได้จากรัฐบาลค้างรับ</t>
  </si>
  <si>
    <t xml:space="preserve">11042000  </t>
  </si>
  <si>
    <t>ลูกหนี้เงินทุนโครงการเศรษฐกิจชุมชน</t>
  </si>
  <si>
    <t xml:space="preserve">11045000  </t>
  </si>
  <si>
    <t>รายจ่ายค้างจ่าย</t>
  </si>
  <si>
    <t xml:space="preserve">21010000  </t>
  </si>
  <si>
    <t>เงินรับฝากภาษีหัก ณ ที่จ่าย</t>
  </si>
  <si>
    <t xml:space="preserve">21040001  </t>
  </si>
  <si>
    <t>เงินรับฝากส่วนลดในการจัดเก็บภาษีบำรุงท้องที่ 6%</t>
  </si>
  <si>
    <t xml:space="preserve">21040005  </t>
  </si>
  <si>
    <t>เงินรับฝากประกันสัญญา</t>
  </si>
  <si>
    <t xml:space="preserve">21040008  </t>
  </si>
  <si>
    <t>เงินรับฝากประกันสังคม</t>
  </si>
  <si>
    <t xml:space="preserve">21040013  </t>
  </si>
  <si>
    <t>เงินรับฝากเงินรอคืนจังหวัด</t>
  </si>
  <si>
    <t xml:space="preserve">21040014  </t>
  </si>
  <si>
    <t>เงินรับฝากเงินทุนโครงการเศรษฐกิจชุมชน</t>
  </si>
  <si>
    <t xml:space="preserve">21040016  </t>
  </si>
  <si>
    <t>เงินรับฝากอื่นๆ หลักประกันสุขภาพแห่งชาติ</t>
  </si>
  <si>
    <t xml:space="preserve">21040099  </t>
  </si>
  <si>
    <t>เงินสะสม</t>
  </si>
  <si>
    <t xml:space="preserve">31000000  </t>
  </si>
  <si>
    <t>เงินทุนสำรองเงินสะสม</t>
  </si>
  <si>
    <t xml:space="preserve">32000000  </t>
  </si>
  <si>
    <t xml:space="preserve">41100001  </t>
  </si>
  <si>
    <t xml:space="preserve">41100002  </t>
  </si>
  <si>
    <t xml:space="preserve">41100003  </t>
  </si>
  <si>
    <t xml:space="preserve">41210004  </t>
  </si>
  <si>
    <t>ค่าธรรมเนียมเกี่ยวกับทะเบียนพาณิชย์</t>
  </si>
  <si>
    <t xml:space="preserve">41210029  </t>
  </si>
  <si>
    <t>ค่าธรรมเนียมอื่น ๆ</t>
  </si>
  <si>
    <t xml:space="preserve">41219999  </t>
  </si>
  <si>
    <t xml:space="preserve">41220010  </t>
  </si>
  <si>
    <t xml:space="preserve">41239999  </t>
  </si>
  <si>
    <t xml:space="preserve">41300003  </t>
  </si>
  <si>
    <t xml:space="preserve">41599999  </t>
  </si>
  <si>
    <t>ภาษีและค่าธรรมเนียมรถยนต์และล้อเลื่อน</t>
  </si>
  <si>
    <t xml:space="preserve">42100001  </t>
  </si>
  <si>
    <t>ภาษีมูลค่าเพิ่มตาม พ.ร.บ. กำหนดแผนฯ</t>
  </si>
  <si>
    <t xml:space="preserve">42100002  </t>
  </si>
  <si>
    <t xml:space="preserve">42100004  </t>
  </si>
  <si>
    <t xml:space="preserve">42100005  </t>
  </si>
  <si>
    <t xml:space="preserve">42100007  </t>
  </si>
  <si>
    <t xml:space="preserve">42100011  </t>
  </si>
  <si>
    <t xml:space="preserve">42100012  </t>
  </si>
  <si>
    <t>ค่าภาคหลวงปิโตรเลียม</t>
  </si>
  <si>
    <t xml:space="preserve">42100013  </t>
  </si>
  <si>
    <t xml:space="preserve">42100014  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</si>
  <si>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</si>
  <si>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</si>
  <si>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</si>
  <si>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</si>
  <si>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</si>
  <si>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</si>
  <si>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</si>
  <si>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</si>
  <si>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</si>
  <si>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</si>
  <si>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</si>
  <si>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 xml:space="preserve">56100000  </t>
  </si>
  <si>
    <t>รายงานรับ-จ่ายเงิน</t>
  </si>
  <si>
    <t>ปีงบประมาณ 2561 ประจำเดือน กุมภาพันธ์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</si>
  <si>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</si>
  <si>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</si>
  <si>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</si>
  <si>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</si>
  <si>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>เดือนนี้ที่เกิดขึ้นจริง</t>
  </si>
  <si>
    <t>ยอดยกมา</t>
  </si>
  <si>
    <t>35,332,599.25</t>
  </si>
  <si>
    <t>รายรับ (หมายเหตุ 1)</t>
  </si>
  <si>
    <t xml:space="preserve">          </t>
  </si>
  <si>
    <t>150,500.00</t>
  </si>
  <si>
    <t>0.00</t>
  </si>
  <si>
    <t>22,709.00</t>
  </si>
  <si>
    <t xml:space="preserve"> 41100000  </t>
  </si>
  <si>
    <t>17,961.60</t>
  </si>
  <si>
    <t>94,000.00</t>
  </si>
  <si>
    <t>8,375.56</t>
  </si>
  <si>
    <t>หมวดค่าธรรมเนียม ค่าปรับ และใบอนุญาต</t>
  </si>
  <si>
    <t xml:space="preserve"> 41200000  </t>
  </si>
  <si>
    <t>1,038.20</t>
  </si>
  <si>
    <t>170,500.00</t>
  </si>
  <si>
    <t>29,826.58</t>
  </si>
  <si>
    <t>หมวดรายได้จากทรัพย์สิน</t>
  </si>
  <si>
    <t xml:space="preserve"> 41300000  </t>
  </si>
  <si>
    <t>81,500.00</t>
  </si>
  <si>
    <t>200.00</t>
  </si>
  <si>
    <t>หมวดรายได้เบ็ดเตล็ด</t>
  </si>
  <si>
    <t xml:space="preserve"> 41500000  </t>
  </si>
  <si>
    <t>19,334,000.00</t>
  </si>
  <si>
    <t>9,172,301.14</t>
  </si>
  <si>
    <t>หมวดภาษีจัดสรร</t>
  </si>
  <si>
    <t xml:space="preserve"> 42100000  </t>
  </si>
  <si>
    <t>1,626,024.59</t>
  </si>
  <si>
    <t>22,869,500.00</t>
  </si>
  <si>
    <t>12,256,608.00</t>
  </si>
  <si>
    <t>หมวดเงินอุดหนุนทั่วไป</t>
  </si>
  <si>
    <t xml:space="preserve"> 43100000  </t>
  </si>
  <si>
    <t>42,700,000.00</t>
  </si>
  <si>
    <t>21,490,020.28</t>
  </si>
  <si>
    <t>1,645,024.39</t>
  </si>
  <si>
    <t>18,864.00</t>
  </si>
  <si>
    <t xml:space="preserve"> 11041000  </t>
  </si>
  <si>
    <t>5,664.00</t>
  </si>
  <si>
    <t>72,000.00</t>
  </si>
  <si>
    <t xml:space="preserve"> 11045000  </t>
  </si>
  <si>
    <t>36,000.00</t>
  </si>
  <si>
    <t>35,324.35</t>
  </si>
  <si>
    <t xml:space="preserve"> 21040001  </t>
  </si>
  <si>
    <t>9,785.19</t>
  </si>
  <si>
    <t>187.78</t>
  </si>
  <si>
    <t>เงินรับฝากประกันผลงาน</t>
  </si>
  <si>
    <t xml:space="preserve"> 21040006  </t>
  </si>
  <si>
    <t>101,089.00</t>
  </si>
  <si>
    <t xml:space="preserve"> 21040008  </t>
  </si>
  <si>
    <t>77,300.00</t>
  </si>
  <si>
    <t>25,856.00</t>
  </si>
  <si>
    <t xml:space="preserve"> 21040013  </t>
  </si>
  <si>
    <t>5,478.00</t>
  </si>
  <si>
    <t>551,508.00</t>
  </si>
  <si>
    <t>เงินรับฝากค่าใช้จ่ายอื่น</t>
  </si>
  <si>
    <t xml:space="preserve"> 21040015  </t>
  </si>
  <si>
    <t>110,530.00</t>
  </si>
  <si>
    <t xml:space="preserve"> 21040016  </t>
  </si>
  <si>
    <t>18,704.00</t>
  </si>
  <si>
    <t>เงินรับฝากอื่น ๆ</t>
  </si>
  <si>
    <t xml:space="preserve"> 21040099  </t>
  </si>
  <si>
    <t>1,124.00</t>
  </si>
  <si>
    <t>22,469.00</t>
  </si>
  <si>
    <t xml:space="preserve"> 31000000  </t>
  </si>
  <si>
    <t>รวมรายรับ</t>
  </si>
  <si>
    <t>รายจ่าย</t>
  </si>
  <si>
    <t>16,247,516.00</t>
  </si>
  <si>
    <t>6,061,118.00</t>
  </si>
  <si>
    <t xml:space="preserve"> 51100000  </t>
  </si>
  <si>
    <t>1,394,346.00</t>
  </si>
  <si>
    <t>2,657,520.00</t>
  </si>
  <si>
    <t>1,071,300.00</t>
  </si>
  <si>
    <t xml:space="preserve"> 52100000  </t>
  </si>
  <si>
    <t>214,260.00</t>
  </si>
  <si>
    <t>6,423,960.00</t>
  </si>
  <si>
    <t>2,481,079.00</t>
  </si>
  <si>
    <t xml:space="preserve"> 52200000  </t>
  </si>
  <si>
    <t>502,345.00</t>
  </si>
  <si>
    <t>642,000.00</t>
  </si>
  <si>
    <t>73,200.00</t>
  </si>
  <si>
    <t xml:space="preserve"> 53100000  </t>
  </si>
  <si>
    <t>28,450.00</t>
  </si>
  <si>
    <t>4,883,600.00</t>
  </si>
  <si>
    <t>949,619.14</t>
  </si>
  <si>
    <t xml:space="preserve"> 53200000  </t>
  </si>
  <si>
    <t>328,960.40</t>
  </si>
  <si>
    <t>2,967,804.00</t>
  </si>
  <si>
    <t>679,612.36</t>
  </si>
  <si>
    <t xml:space="preserve"> 53300000  </t>
  </si>
  <si>
    <t>478,540.00</t>
  </si>
  <si>
    <t>346,400.00</t>
  </si>
  <si>
    <t>113,839.43</t>
  </si>
  <si>
    <t xml:space="preserve"> 53400000  </t>
  </si>
  <si>
    <t>22,227.79</t>
  </si>
  <si>
    <t>510,200.00</t>
  </si>
  <si>
    <t xml:space="preserve"> 54100000  </t>
  </si>
  <si>
    <t>6,261,000.00</t>
  </si>
  <si>
    <t xml:space="preserve"> 54200000  </t>
  </si>
  <si>
    <t>25,000.00</t>
  </si>
  <si>
    <t>รายจ่ายอื่น</t>
  </si>
  <si>
    <t xml:space="preserve"> 55100000  </t>
  </si>
  <si>
    <t>1,735,000.00</t>
  </si>
  <si>
    <t>810,000.00</t>
  </si>
  <si>
    <t xml:space="preserve"> 56100000  </t>
  </si>
  <si>
    <t>3,000.00</t>
  </si>
  <si>
    <t>12,239,767.93</t>
  </si>
  <si>
    <t>2,972,129.19</t>
  </si>
  <si>
    <t>29,698.00</t>
  </si>
  <si>
    <t>2,000.00</t>
  </si>
  <si>
    <t>2,012,840.00</t>
  </si>
  <si>
    <t xml:space="preserve"> 21010000  </t>
  </si>
  <si>
    <t>25,300.00</t>
  </si>
  <si>
    <t>ฎีกาค้างจ่าย</t>
  </si>
  <si>
    <t xml:space="preserve"> 21020000  </t>
  </si>
  <si>
    <t>29,626.31</t>
  </si>
  <si>
    <t>4,440.70</t>
  </si>
  <si>
    <t>63,365.00</t>
  </si>
  <si>
    <t>26,409.00</t>
  </si>
  <si>
    <t>5,446.00</t>
  </si>
  <si>
    <t>39,200.00</t>
  </si>
  <si>
    <t xml:space="preserve"> 21040014  </t>
  </si>
  <si>
    <t>45,901.00</t>
  </si>
  <si>
    <t>รวมรายจ่าย</t>
  </si>
  <si>
    <t>7,272,840.39</t>
  </si>
  <si>
    <t>รายรับสูงกว่า (ต่ำกว่า) รายจ่าย</t>
  </si>
  <si>
    <t>-1,203,133.31</t>
  </si>
  <si>
    <t>34,129,465.94</t>
  </si>
  <si>
    <t>ยอดยกไป</t>
  </si>
  <si>
    <t>วันที่พิมพ์ : 5/3/2561  10:21:57</t>
  </si>
  <si>
    <t>กระดาษทำการกระทบยอดงบประมาณคงเหลือ</t>
  </si>
  <si>
    <t>ประจำเดือน กุมภาพันธ์ ปีงบประมาณ พ.ศ. 2561</t>
  </si>
  <si>
    <t>แผนงาน / งาน</t>
  </si>
  <si>
    <t>แผนงานสาธารณสุข</t>
  </si>
  <si>
    <t>แผนงานสังคมสงเคราะห์</t>
  </si>
  <si>
    <t>แผนงานการเกษตร</t>
  </si>
  <si>
    <t>00220</t>
  </si>
  <si>
    <t>00230</t>
  </si>
  <si>
    <t>00320</t>
  </si>
  <si>
    <t>งานบริการสาธารณสุขและงานสาธารณสุขอื่น</t>
  </si>
  <si>
    <t>งานสวัสดิการสังคมและสังคมสงเคราะห์</t>
  </si>
  <si>
    <t>งานกีฬาและนันทนาการ</t>
  </si>
  <si>
    <t>งานส่งเสริมการเกษตร</t>
  </si>
  <si>
    <t>หมวด / ประเภทรายจ่าย</t>
  </si>
  <si>
    <t>00223</t>
  </si>
  <si>
    <t>00232</t>
  </si>
  <si>
    <t>00242</t>
  </si>
  <si>
    <t>00262</t>
  </si>
  <si>
    <t>00321</t>
  </si>
  <si>
    <t>5210100</t>
  </si>
  <si>
    <t>5210200</t>
  </si>
  <si>
    <t>5210300</t>
  </si>
  <si>
    <t>5210400</t>
  </si>
  <si>
    <t>5210600</t>
  </si>
  <si>
    <t>5220100</t>
  </si>
  <si>
    <t>5220200</t>
  </si>
  <si>
    <t>5220300</t>
  </si>
  <si>
    <t>5220700</t>
  </si>
  <si>
    <t>5220800</t>
  </si>
  <si>
    <t>5310100</t>
  </si>
  <si>
    <t>ค่าตอบแทนการปฏิบัติงานนอกเวลาราชการ</t>
  </si>
  <si>
    <t>5310300</t>
  </si>
  <si>
    <t>5310400</t>
  </si>
  <si>
    <t>5310500</t>
  </si>
  <si>
    <t>5320100</t>
  </si>
  <si>
    <t>5320200</t>
  </si>
  <si>
    <t>5320300</t>
  </si>
  <si>
    <t>5320400</t>
  </si>
  <si>
    <t>วัสดุสำนักงาน</t>
  </si>
  <si>
    <t>5330100</t>
  </si>
  <si>
    <t>วัสดุไฟฟ้าและวิทยุ</t>
  </si>
  <si>
    <t>5330200</t>
  </si>
  <si>
    <t>วัสดุงานบ้านงานครัว</t>
  </si>
  <si>
    <t>5330300</t>
  </si>
  <si>
    <t>ค่าอาหารเสริม (นม)</t>
  </si>
  <si>
    <t>5330400</t>
  </si>
  <si>
    <t>5330600</t>
  </si>
  <si>
    <t>วัสดุยานพาหนะและขนส่ง</t>
  </si>
  <si>
    <t>5330700</t>
  </si>
  <si>
    <t>5330800</t>
  </si>
  <si>
    <t>วัสดุวิทยาศาสตร์หรือการแพทย์</t>
  </si>
  <si>
    <t>5330900</t>
  </si>
  <si>
    <t>วัสดุการเกษตร</t>
  </si>
  <si>
    <t>5331000</t>
  </si>
  <si>
    <t>วัสดุโฆษณาและเผยแพร่</t>
  </si>
  <si>
    <t>5331100</t>
  </si>
  <si>
    <t>5331400</t>
  </si>
  <si>
    <t>5340100</t>
  </si>
  <si>
    <t>ค่าน้ำประปา ค่าน้ำบาดาล</t>
  </si>
  <si>
    <t>5340200</t>
  </si>
  <si>
    <t>5340300</t>
  </si>
  <si>
    <t>5340400</t>
  </si>
  <si>
    <t>5340500</t>
  </si>
  <si>
    <t>410000</t>
  </si>
  <si>
    <t>ครุภัณฑ์คอมพิวเตอร์</t>
  </si>
  <si>
    <t>5411600</t>
  </si>
  <si>
    <t>ค่าบำรุงรักษาและปรับปรุงครุภัณฑ์</t>
  </si>
  <si>
    <t>5411800</t>
  </si>
  <si>
    <t>510000</t>
  </si>
  <si>
    <t>5510100</t>
  </si>
  <si>
    <t>เงินอุดหนุนองค์กรปกครองส่วนท้องถิ่น</t>
  </si>
  <si>
    <t>5610100</t>
  </si>
  <si>
    <t>5610200</t>
  </si>
  <si>
    <t>420000</t>
  </si>
  <si>
    <t>อาคารต่าง ๆ</t>
  </si>
  <si>
    <t>5420700</t>
  </si>
  <si>
    <t>5421000</t>
  </si>
  <si>
    <t>ค่าบำรุงรักษาและปรับปรุงที่ดินและสิ่งก่อสร้าง</t>
  </si>
  <si>
    <t>5421100</t>
  </si>
  <si>
    <t>5110300</t>
  </si>
  <si>
    <t>5110700</t>
  </si>
  <si>
    <t>5110800</t>
  </si>
  <si>
    <t>5110900</t>
  </si>
  <si>
    <t>5111000</t>
  </si>
  <si>
    <t>5111100</t>
  </si>
  <si>
    <t>รายงานกระทบยอดเงินรับฝากเงินทุนโครงการเศรษฐกิจชุมชน</t>
  </si>
  <si>
    <t>ณ วันที่ 05 มีนาคม 2561</t>
  </si>
  <si>
    <t>ยอดยกมา ณ 1 กุมภาพันธ์ 2561</t>
  </si>
  <si>
    <t>รับ</t>
  </si>
  <si>
    <t>เงินทุนโครงการเศรษฐกิจชุมชน (รวมค่าปรับผิดนัด)</t>
  </si>
  <si>
    <t>ดอกเบี้ยเงินฝากธนาคาร</t>
  </si>
  <si>
    <t>เงินทุนโครงการเศรษฐกิจชุมชน(ตามรายการใบผ่านบัญชีทั่วไป)</t>
  </si>
  <si>
    <t>จ่าย</t>
  </si>
  <si>
    <t>คืนเงินทุนโครงการเศรษฐกิจชุมชน</t>
  </si>
  <si>
    <t>ยอดคงเหลือ</t>
  </si>
  <si>
    <t>เงินรับฝากอื่น ๆ (หลักประกันสุขภาพ)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</si>
</sst>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[$-1041E]#,##0.00;\(#,##0.00\);&quot;-&quot;"/>
    <numFmt numFmtId="188" formatCode="[$-1041E]#,##0.00;\-#,##0.00"/>
  </numFmts>
  <fonts count="33" x14ac:knownFonts="1">
    <font>
      <sz val="11"/>
      <color rgb="FF000000"/>
      <name val="Tahoma"/>
      <family val="2"/>
      <scheme val="minor"/>
    </font>
    <font>
      <sz val="8"/>
      <color rgb="FF000000"/>
      <name val="Microsoft Sans Serif"/>
      <family val="2"/>
    </font>
    <font>
      <sz val="11"/>
      <name val="Tahoma"/>
      <family val="2"/>
    </font>
    <font>
      <b/>
      <sz val="12"/>
      <color rgb="FF000000"/>
      <name val="Microsoft Sans Serif"/>
      <family val="2"/>
    </font>
    <font>
      <b/>
      <sz val="9"/>
      <color rgb="FF000000"/>
      <name val="Microsoft Sans Serif"/>
      <family val="2"/>
    </font>
    <font>
      <sz val="9"/>
      <color rgb="FF000000"/>
      <name val="Microsoft Sans Serif"/>
      <family val="2"/>
    </font>
    <font>
      <sz val="10"/>
      <name val="Mangal"/>
      <family val="1"/>
    </font>
    <font>
      <sz val="10"/>
      <color rgb="FFFF0000"/>
      <name val="Mangal"/>
      <family val="1"/>
    </font>
    <font>
      <b/>
      <sz val="10"/>
      <color rgb="FF00B050"/>
      <name val="Mangal"/>
      <family val="1"/>
    </font>
    <font>
      <sz val="10"/>
      <color rgb="FF00B0F0"/>
      <name val="Mangal"/>
      <family val="1"/>
    </font>
    <font>
      <b/>
      <sz val="10"/>
      <name val="Mangal"/>
      <family val="1"/>
    </font>
    <font>
      <sz val="10"/>
      <color theme="1"/>
      <name val="Mangal"/>
      <family val="1"/>
    </font>
    <font>
      <b/>
      <sz val="9"/>
      <name val="Mangal"/>
      <family val="1"/>
    </font>
    <font>
      <sz val="9"/>
      <name val="Mangal"/>
      <family val="1"/>
    </font>
    <font>
      <sz val="8"/>
      <color rgb="FF000000"/>
      <name val="Mangal"/>
      <family val="1"/>
    </font>
    <font>
      <sz val="8"/>
      <name val="Mangal"/>
      <family val="1"/>
    </font>
    <font>
      <b/>
      <sz val="8"/>
      <color rgb="FF000000"/>
      <name val="Mangal"/>
      <family val="1"/>
    </font>
    <font>
      <b/>
      <sz val="8"/>
      <color rgb="FF483D8B"/>
      <name val="Mangal"/>
      <family val="1"/>
    </font>
    <font>
      <sz val="8"/>
      <color rgb="FF000000"/>
      <name val="Microsoft Sans Serif"/>
    </font>
    <font>
      <sz val="11"/>
      <name val="Tahoma"/>
    </font>
    <font>
      <b/>
      <sz val="12"/>
      <color rgb="FF000000"/>
      <name val="Microsoft Sans Serif"/>
    </font>
    <font>
      <sz val="12"/>
      <color rgb="FF000000"/>
      <name val="Microsoft Sans Serif"/>
    </font>
    <font>
      <sz val="10"/>
      <color rgb="FF000000"/>
      <name val="Microsoft Sans Serif"/>
    </font>
    <font>
      <b/>
      <sz val="10"/>
      <color rgb="FF000000"/>
      <name val="Microsoft Sans Serif"/>
    </font>
    <font>
      <sz val="1"/>
      <color rgb="FF000000"/>
      <name val="Microsoft Sans Serif"/>
    </font>
    <font>
      <b/>
      <sz val="10"/>
      <color rgb="FF483D8B"/>
      <name val="Microsoft Sans Serif"/>
    </font>
    <font>
      <b/>
      <sz val="10"/>
      <color rgb="FF0000FF"/>
      <name val="Microsoft Sans Serif"/>
    </font>
    <font>
      <sz val="10"/>
      <color rgb="FF000000"/>
      <name val="Mangal"/>
      <family val="1"/>
    </font>
    <font>
      <b/>
      <sz val="10"/>
      <color rgb="FF000000"/>
      <name val="Mangal"/>
      <family val="1"/>
    </font>
    <font>
      <b/>
      <u/>
      <sz val="10"/>
      <color rgb="FF000000"/>
      <name val="Mangal"/>
      <family val="1"/>
    </font>
    <font>
      <b/>
      <sz val="10"/>
      <color rgb="FF00008B"/>
      <name val="Mangal"/>
      <family val="1"/>
    </font>
    <font>
      <b/>
      <sz val="10"/>
      <color rgb="FF006400"/>
      <name val="Mangal"/>
      <family val="1"/>
    </font>
    <font>
      <sz val="10"/>
      <color rgb="FF00008B"/>
      <name val="Mangal"/>
      <family val="1"/>
    </font>
  </fonts>
  <fills count="9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gray06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rgb="FFD3D3D3"/>
      </patternFill>
    </fill>
    <fill>
      <patternFill patternType="solid">
        <fgColor rgb="FFA9A9A9"/>
        <bgColor rgb="FFA9A9A9"/>
      </patternFill>
    </fill>
  </fills>
  <borders count="47">
    <border>
      <left/>
      <right/>
      <top/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D3D3D3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/>
      <bottom/>
      <diagonal/>
    </border>
    <border>
      <left/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 style="thin">
        <color rgb="FFD3D3D3"/>
      </top>
      <bottom style="thin">
        <color rgb="FFA9A9A9"/>
      </bottom>
      <diagonal/>
    </border>
    <border>
      <left/>
      <right/>
      <top style="thin">
        <color rgb="FFD3D3D3"/>
      </top>
      <bottom style="thin">
        <color rgb="FFA9A9A9"/>
      </bottom>
      <diagonal/>
    </border>
    <border>
      <left/>
      <right style="thin">
        <color rgb="FFA9A9A9"/>
      </right>
      <top style="thin">
        <color rgb="FFD3D3D3"/>
      </top>
      <bottom style="thin">
        <color rgb="FFA9A9A9"/>
      </bottom>
      <diagonal/>
    </border>
    <border>
      <left style="thin">
        <color rgb="FFA9A9A9"/>
      </left>
      <right/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FFFFFF"/>
      </right>
      <top style="thin">
        <color rgb="FFA9A9A9"/>
      </top>
      <bottom style="thin">
        <color rgb="FFA9A9A9"/>
      </bottom>
      <diagonal/>
    </border>
    <border>
      <left style="thin">
        <color rgb="FFFFFFFF"/>
      </left>
      <right/>
      <top style="thin">
        <color rgb="FFA9A9A9"/>
      </top>
      <bottom style="thin">
        <color rgb="FFA9A9A9"/>
      </bottom>
      <diagonal/>
    </border>
    <border>
      <left style="thin">
        <color theme="0" tint="-0.24994659260841701"/>
      </left>
      <right style="thin">
        <color rgb="FFA9A9A9"/>
      </right>
      <top style="thin">
        <color rgb="FFA9A9A9"/>
      </top>
      <bottom style="thin">
        <color indexed="64"/>
      </bottom>
      <diagonal/>
    </border>
    <border>
      <left style="thin">
        <color theme="0" tint="-0.24994659260841701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FFFFFF"/>
      </left>
      <right style="thin">
        <color theme="0" tint="-0.24994659260841701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/>
      <diagonal/>
    </border>
    <border>
      <left style="thin">
        <color rgb="FFA9A9A9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A9A9A9"/>
      </right>
      <top/>
      <bottom style="thin">
        <color rgb="FFD3D3D3"/>
      </bottom>
      <diagonal/>
    </border>
    <border>
      <left style="thin">
        <color rgb="FFA9A9A9"/>
      </left>
      <right style="thin">
        <color rgb="FFA9A9A9"/>
      </right>
      <top/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A9A9A9"/>
      </top>
      <bottom style="thin">
        <color rgb="FFA9A9A9"/>
      </bottom>
      <diagonal/>
    </border>
    <border>
      <left style="thin">
        <color rgb="FFFFFFFF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258">
    <xf numFmtId="0" fontId="0" fillId="0" borderId="0" xfId="0" applyFont="1" applyFill="1" applyBorder="1"/>
    <xf numFmtId="0" fontId="2" fillId="0" borderId="0" xfId="0" applyFont="1" applyFill="1" applyBorder="1"/>
    <xf numFmtId="0" fontId="4" fillId="2" borderId="4" xfId="0" applyNumberFormat="1" applyFont="1" applyFill="1" applyBorder="1" applyAlignment="1">
      <alignment horizontal="center" vertical="center" wrapText="1" readingOrder="1"/>
    </xf>
    <xf numFmtId="0" fontId="5" fillId="0" borderId="4" xfId="0" applyNumberFormat="1" applyFont="1" applyFill="1" applyBorder="1" applyAlignment="1">
      <alignment vertical="center" wrapText="1" readingOrder="1"/>
    </xf>
    <xf numFmtId="187" fontId="5" fillId="0" borderId="4" xfId="0" applyNumberFormat="1" applyFont="1" applyFill="1" applyBorder="1" applyAlignment="1">
      <alignment horizontal="right" vertical="center" wrapText="1" readingOrder="1"/>
    </xf>
    <xf numFmtId="187" fontId="4" fillId="0" borderId="4" xfId="0" applyNumberFormat="1" applyFont="1" applyFill="1" applyBorder="1" applyAlignment="1">
      <alignment horizontal="right" vertical="top" wrapText="1" readingOrder="1"/>
    </xf>
    <xf numFmtId="4" fontId="7" fillId="0" borderId="0" xfId="0" applyNumberFormat="1" applyFont="1"/>
    <xf numFmtId="4" fontId="8" fillId="0" borderId="0" xfId="0" applyNumberFormat="1" applyFont="1"/>
    <xf numFmtId="4" fontId="9" fillId="0" borderId="0" xfId="0" applyNumberFormat="1" applyFont="1"/>
    <xf numFmtId="0" fontId="10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18" xfId="0" applyFont="1" applyBorder="1"/>
    <xf numFmtId="0" fontId="6" fillId="0" borderId="21" xfId="0" applyFont="1" applyBorder="1" applyAlignment="1">
      <alignment horizontal="center"/>
    </xf>
    <xf numFmtId="0" fontId="6" fillId="0" borderId="22" xfId="0" applyFont="1" applyBorder="1"/>
    <xf numFmtId="43" fontId="6" fillId="0" borderId="24" xfId="0" applyNumberFormat="1" applyFont="1" applyBorder="1" applyAlignment="1">
      <alignment horizontal="center"/>
    </xf>
    <xf numFmtId="0" fontId="10" fillId="0" borderId="25" xfId="0" applyFont="1" applyBorder="1" applyAlignment="1">
      <alignment horizontal="left" vertical="center"/>
    </xf>
    <xf numFmtId="0" fontId="6" fillId="0" borderId="26" xfId="0" applyFont="1" applyBorder="1"/>
    <xf numFmtId="0" fontId="6" fillId="0" borderId="24" xfId="0" applyFont="1" applyBorder="1" applyAlignment="1">
      <alignment horizontal="center" vertical="center"/>
    </xf>
    <xf numFmtId="43" fontId="6" fillId="0" borderId="24" xfId="0" applyNumberFormat="1" applyFont="1" applyBorder="1" applyAlignment="1">
      <alignment horizontal="center" vertical="center"/>
    </xf>
    <xf numFmtId="0" fontId="6" fillId="0" borderId="20" xfId="0" applyFont="1" applyBorder="1" applyAlignment="1">
      <alignment horizontal="center"/>
    </xf>
    <xf numFmtId="0" fontId="10" fillId="0" borderId="25" xfId="0" applyFont="1" applyBorder="1"/>
    <xf numFmtId="0" fontId="6" fillId="0" borderId="24" xfId="0" applyFont="1" applyBorder="1" applyAlignment="1">
      <alignment horizontal="center"/>
    </xf>
    <xf numFmtId="43" fontId="10" fillId="0" borderId="24" xfId="0" applyNumberFormat="1" applyFont="1" applyBorder="1"/>
    <xf numFmtId="43" fontId="10" fillId="0" borderId="24" xfId="0" applyNumberFormat="1" applyFont="1" applyBorder="1" applyAlignment="1">
      <alignment horizontal="right"/>
    </xf>
    <xf numFmtId="0" fontId="6" fillId="0" borderId="25" xfId="0" applyFont="1" applyBorder="1"/>
    <xf numFmtId="43" fontId="6" fillId="0" borderId="24" xfId="0" applyNumberFormat="1" applyFont="1" applyBorder="1"/>
    <xf numFmtId="43" fontId="6" fillId="0" borderId="24" xfId="0" applyNumberFormat="1" applyFont="1" applyBorder="1" applyAlignment="1">
      <alignment horizontal="right"/>
    </xf>
    <xf numFmtId="0" fontId="10" fillId="0" borderId="26" xfId="0" applyFont="1" applyBorder="1" applyAlignment="1">
      <alignment horizontal="center"/>
    </xf>
    <xf numFmtId="43" fontId="10" fillId="0" borderId="21" xfId="0" applyNumberFormat="1" applyFont="1" applyBorder="1"/>
    <xf numFmtId="43" fontId="6" fillId="0" borderId="21" xfId="0" applyNumberFormat="1" applyFont="1" applyBorder="1" applyAlignment="1">
      <alignment horizontal="right"/>
    </xf>
    <xf numFmtId="43" fontId="10" fillId="0" borderId="20" xfId="0" applyNumberFormat="1" applyFont="1" applyBorder="1" applyAlignment="1">
      <alignment horizontal="right"/>
    </xf>
    <xf numFmtId="0" fontId="10" fillId="0" borderId="24" xfId="0" applyFont="1" applyBorder="1" applyAlignment="1">
      <alignment horizontal="center"/>
    </xf>
    <xf numFmtId="43" fontId="10" fillId="0" borderId="21" xfId="0" applyNumberFormat="1" applyFont="1" applyBorder="1" applyAlignment="1">
      <alignment horizontal="right"/>
    </xf>
    <xf numFmtId="43" fontId="6" fillId="0" borderId="21" xfId="0" applyNumberFormat="1" applyFont="1" applyBorder="1"/>
    <xf numFmtId="0" fontId="10" fillId="0" borderId="27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10" fillId="0" borderId="18" xfId="0" applyFont="1" applyBorder="1"/>
    <xf numFmtId="0" fontId="6" fillId="0" borderId="28" xfId="0" applyFont="1" applyBorder="1"/>
    <xf numFmtId="43" fontId="10" fillId="0" borderId="20" xfId="0" applyNumberFormat="1" applyFont="1" applyBorder="1"/>
    <xf numFmtId="0" fontId="10" fillId="0" borderId="22" xfId="0" applyFont="1" applyBorder="1"/>
    <xf numFmtId="0" fontId="10" fillId="0" borderId="29" xfId="0" applyFont="1" applyBorder="1"/>
    <xf numFmtId="0" fontId="10" fillId="0" borderId="29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43" fontId="10" fillId="0" borderId="29" xfId="0" applyNumberFormat="1" applyFont="1" applyBorder="1"/>
    <xf numFmtId="0" fontId="10" fillId="0" borderId="0" xfId="0" applyFont="1" applyBorder="1"/>
    <xf numFmtId="0" fontId="10" fillId="0" borderId="0" xfId="0" applyFont="1" applyBorder="1" applyAlignment="1">
      <alignment horizontal="center"/>
    </xf>
    <xf numFmtId="43" fontId="10" fillId="0" borderId="0" xfId="0" applyNumberFormat="1" applyFont="1" applyBorder="1"/>
    <xf numFmtId="43" fontId="11" fillId="0" borderId="24" xfId="0" applyNumberFormat="1" applyFont="1" applyBorder="1" applyAlignment="1">
      <alignment horizontal="right"/>
    </xf>
    <xf numFmtId="43" fontId="12" fillId="0" borderId="21" xfId="0" applyNumberFormat="1" applyFont="1" applyBorder="1"/>
    <xf numFmtId="43" fontId="13" fillId="0" borderId="24" xfId="0" applyNumberFormat="1" applyFont="1" applyBorder="1"/>
    <xf numFmtId="43" fontId="13" fillId="0" borderId="24" xfId="0" applyNumberFormat="1" applyFont="1" applyBorder="1" applyAlignment="1">
      <alignment horizontal="right"/>
    </xf>
    <xf numFmtId="43" fontId="12" fillId="0" borderId="24" xfId="0" applyNumberFormat="1" applyFont="1" applyBorder="1"/>
    <xf numFmtId="43" fontId="12" fillId="0" borderId="24" xfId="0" applyNumberFormat="1" applyFont="1" applyBorder="1" applyAlignment="1">
      <alignment horizontal="right"/>
    </xf>
    <xf numFmtId="0" fontId="6" fillId="4" borderId="30" xfId="0" applyFont="1" applyFill="1" applyBorder="1"/>
    <xf numFmtId="0" fontId="10" fillId="4" borderId="19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/>
    </xf>
    <xf numFmtId="43" fontId="12" fillId="4" borderId="21" xfId="0" applyNumberFormat="1" applyFont="1" applyFill="1" applyBorder="1"/>
    <xf numFmtId="0" fontId="6" fillId="0" borderId="0" xfId="0" applyFont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15" fillId="0" borderId="0" xfId="0" applyFont="1" applyFill="1" applyBorder="1"/>
    <xf numFmtId="0" fontId="15" fillId="0" borderId="0" xfId="0" applyFont="1" applyFill="1" applyBorder="1" applyAlignment="1">
      <alignment horizontal="center"/>
    </xf>
    <xf numFmtId="0" fontId="15" fillId="7" borderId="1" xfId="0" applyNumberFormat="1" applyFont="1" applyFill="1" applyBorder="1" applyAlignment="1">
      <alignment vertical="top" wrapText="1"/>
    </xf>
    <xf numFmtId="0" fontId="15" fillId="7" borderId="1" xfId="0" applyNumberFormat="1" applyFont="1" applyFill="1" applyBorder="1" applyAlignment="1">
      <alignment horizontal="center" vertical="top" wrapText="1"/>
    </xf>
    <xf numFmtId="0" fontId="16" fillId="7" borderId="3" xfId="0" applyNumberFormat="1" applyFont="1" applyFill="1" applyBorder="1" applyAlignment="1">
      <alignment horizontal="center" vertical="center" wrapText="1" readingOrder="1"/>
    </xf>
    <xf numFmtId="0" fontId="15" fillId="7" borderId="0" xfId="0" applyNumberFormat="1" applyFont="1" applyFill="1" applyBorder="1" applyAlignment="1">
      <alignment vertical="top" wrapText="1"/>
    </xf>
    <xf numFmtId="0" fontId="15" fillId="7" borderId="0" xfId="0" applyNumberFormat="1" applyFont="1" applyFill="1" applyBorder="1" applyAlignment="1">
      <alignment horizontal="center" vertical="top" wrapText="1"/>
    </xf>
    <xf numFmtId="0" fontId="16" fillId="7" borderId="8" xfId="0" applyNumberFormat="1" applyFont="1" applyFill="1" applyBorder="1" applyAlignment="1">
      <alignment horizontal="center" vertical="center" wrapText="1" readingOrder="1"/>
    </xf>
    <xf numFmtId="0" fontId="15" fillId="5" borderId="0" xfId="0" applyFont="1" applyFill="1" applyBorder="1"/>
    <xf numFmtId="0" fontId="15" fillId="7" borderId="12" xfId="0" applyNumberFormat="1" applyFont="1" applyFill="1" applyBorder="1" applyAlignment="1">
      <alignment vertical="top" wrapText="1"/>
    </xf>
    <xf numFmtId="0" fontId="15" fillId="7" borderId="12" xfId="0" applyNumberFormat="1" applyFont="1" applyFill="1" applyBorder="1" applyAlignment="1">
      <alignment horizontal="center" vertical="top" wrapText="1"/>
    </xf>
    <xf numFmtId="0" fontId="14" fillId="7" borderId="8" xfId="0" applyNumberFormat="1" applyFont="1" applyFill="1" applyBorder="1" applyAlignment="1">
      <alignment horizontal="center" vertical="center" wrapText="1" readingOrder="1"/>
    </xf>
    <xf numFmtId="0" fontId="14" fillId="7" borderId="3" xfId="0" applyNumberFormat="1" applyFont="1" applyFill="1" applyBorder="1" applyAlignment="1">
      <alignment horizontal="center" vertical="center" wrapText="1" readingOrder="1"/>
    </xf>
    <xf numFmtId="0" fontId="14" fillId="3" borderId="31" xfId="0" applyNumberFormat="1" applyFont="1" applyFill="1" applyBorder="1" applyAlignment="1">
      <alignment vertical="center" wrapText="1" readingOrder="1"/>
    </xf>
    <xf numFmtId="0" fontId="14" fillId="0" borderId="32" xfId="0" applyNumberFormat="1" applyFont="1" applyFill="1" applyBorder="1" applyAlignment="1">
      <alignment vertical="center" wrapText="1" readingOrder="1"/>
    </xf>
    <xf numFmtId="187" fontId="14" fillId="0" borderId="4" xfId="0" applyNumberFormat="1" applyFont="1" applyFill="1" applyBorder="1" applyAlignment="1">
      <alignment vertical="center" wrapText="1" readingOrder="1"/>
    </xf>
    <xf numFmtId="187" fontId="17" fillId="0" borderId="4" xfId="0" applyNumberFormat="1" applyFont="1" applyFill="1" applyBorder="1" applyAlignment="1">
      <alignment vertical="center" wrapText="1" readingOrder="1"/>
    </xf>
    <xf numFmtId="0" fontId="14" fillId="0" borderId="35" xfId="0" applyNumberFormat="1" applyFont="1" applyFill="1" applyBorder="1" applyAlignment="1">
      <alignment vertical="center" wrapText="1" readingOrder="1"/>
    </xf>
    <xf numFmtId="0" fontId="14" fillId="0" borderId="4" xfId="0" applyNumberFormat="1" applyFont="1" applyFill="1" applyBorder="1" applyAlignment="1">
      <alignment horizontal="center" vertical="center" wrapText="1" readingOrder="1"/>
    </xf>
    <xf numFmtId="0" fontId="15" fillId="6" borderId="34" xfId="0" applyNumberFormat="1" applyFont="1" applyFill="1" applyBorder="1" applyAlignment="1">
      <alignment horizontal="center" vertical="center" wrapText="1" readingOrder="1"/>
    </xf>
    <xf numFmtId="0" fontId="15" fillId="6" borderId="33" xfId="0" applyNumberFormat="1" applyFont="1" applyFill="1" applyBorder="1" applyAlignment="1">
      <alignment horizontal="center" vertical="center" wrapText="1" readingOrder="1"/>
    </xf>
    <xf numFmtId="0" fontId="14" fillId="0" borderId="16" xfId="0" applyNumberFormat="1" applyFont="1" applyFill="1" applyBorder="1" applyAlignment="1">
      <alignment horizontal="center" vertical="center" wrapText="1" readingOrder="1"/>
    </xf>
    <xf numFmtId="0" fontId="14" fillId="0" borderId="35" xfId="0" applyNumberFormat="1" applyFont="1" applyFill="1" applyBorder="1" applyAlignment="1">
      <alignment horizontal="left" vertical="center" wrapText="1" readingOrder="1"/>
    </xf>
    <xf numFmtId="187" fontId="15" fillId="0" borderId="0" xfId="0" applyNumberFormat="1" applyFont="1" applyFill="1" applyBorder="1"/>
    <xf numFmtId="0" fontId="6" fillId="0" borderId="0" xfId="0" applyFont="1" applyBorder="1" applyAlignment="1">
      <alignment horizontal="center"/>
    </xf>
    <xf numFmtId="0" fontId="19" fillId="0" borderId="0" xfId="0" applyFont="1" applyFill="1" applyBorder="1"/>
    <xf numFmtId="0" fontId="23" fillId="2" borderId="4" xfId="0" applyNumberFormat="1" applyFont="1" applyFill="1" applyBorder="1" applyAlignment="1">
      <alignment horizontal="center" vertical="center" wrapText="1" readingOrder="1"/>
    </xf>
    <xf numFmtId="188" fontId="22" fillId="0" borderId="4" xfId="0" applyNumberFormat="1" applyFont="1" applyFill="1" applyBorder="1" applyAlignment="1">
      <alignment horizontal="right" vertical="center" wrapText="1" readingOrder="1"/>
    </xf>
    <xf numFmtId="0" fontId="19" fillId="2" borderId="40" xfId="0" applyNumberFormat="1" applyFont="1" applyFill="1" applyBorder="1" applyAlignment="1">
      <alignment vertical="top" wrapText="1"/>
    </xf>
    <xf numFmtId="0" fontId="19" fillId="2" borderId="1" xfId="0" applyNumberFormat="1" applyFont="1" applyFill="1" applyBorder="1" applyAlignment="1">
      <alignment vertical="top" wrapText="1"/>
    </xf>
    <xf numFmtId="0" fontId="23" fillId="2" borderId="2" xfId="0" applyNumberFormat="1" applyFont="1" applyFill="1" applyBorder="1" applyAlignment="1">
      <alignment horizontal="left" vertical="center" wrapText="1" readingOrder="1"/>
    </xf>
    <xf numFmtId="0" fontId="19" fillId="2" borderId="5" xfId="0" applyNumberFormat="1" applyFont="1" applyFill="1" applyBorder="1" applyAlignment="1">
      <alignment vertical="top" wrapText="1"/>
    </xf>
    <xf numFmtId="0" fontId="19" fillId="2" borderId="0" xfId="0" applyNumberFormat="1" applyFont="1" applyFill="1" applyBorder="1" applyAlignment="1">
      <alignment vertical="top" wrapText="1"/>
    </xf>
    <xf numFmtId="0" fontId="19" fillId="2" borderId="6" xfId="0" applyNumberFormat="1" applyFont="1" applyFill="1" applyBorder="1" applyAlignment="1">
      <alignment vertical="top" wrapText="1"/>
    </xf>
    <xf numFmtId="0" fontId="23" fillId="2" borderId="8" xfId="0" applyNumberFormat="1" applyFont="1" applyFill="1" applyBorder="1" applyAlignment="1">
      <alignment horizontal="center" vertical="center" wrapText="1" readingOrder="1"/>
    </xf>
    <xf numFmtId="0" fontId="19" fillId="2" borderId="12" xfId="0" applyNumberFormat="1" applyFont="1" applyFill="1" applyBorder="1" applyAlignment="1">
      <alignment vertical="top" wrapText="1"/>
    </xf>
    <xf numFmtId="0" fontId="19" fillId="2" borderId="13" xfId="0" applyNumberFormat="1" applyFont="1" applyFill="1" applyBorder="1" applyAlignment="1">
      <alignment vertical="top" wrapText="1"/>
    </xf>
    <xf numFmtId="0" fontId="22" fillId="2" borderId="8" xfId="0" applyNumberFormat="1" applyFont="1" applyFill="1" applyBorder="1" applyAlignment="1">
      <alignment horizontal="center" vertical="center" wrapText="1" readingOrder="1"/>
    </xf>
    <xf numFmtId="0" fontId="23" fillId="3" borderId="45" xfId="0" applyNumberFormat="1" applyFont="1" applyFill="1" applyBorder="1" applyAlignment="1">
      <alignment vertical="top" wrapText="1" readingOrder="1"/>
    </xf>
    <xf numFmtId="188" fontId="25" fillId="0" borderId="4" xfId="0" applyNumberFormat="1" applyFont="1" applyFill="1" applyBorder="1" applyAlignment="1">
      <alignment horizontal="right" vertical="center" wrapText="1" readingOrder="1"/>
    </xf>
    <xf numFmtId="188" fontId="26" fillId="0" borderId="4" xfId="0" applyNumberFormat="1" applyFont="1" applyFill="1" applyBorder="1" applyAlignment="1">
      <alignment horizontal="right" vertical="center" wrapText="1" readingOrder="1"/>
    </xf>
    <xf numFmtId="187" fontId="22" fillId="0" borderId="4" xfId="0" applyNumberFormat="1" applyFont="1" applyFill="1" applyBorder="1" applyAlignment="1">
      <alignment vertical="center" wrapText="1" readingOrder="1"/>
    </xf>
    <xf numFmtId="0" fontId="23" fillId="0" borderId="4" xfId="0" applyNumberFormat="1" applyFont="1" applyFill="1" applyBorder="1" applyAlignment="1">
      <alignment horizontal="left" vertical="center" wrapText="1" readingOrder="1"/>
    </xf>
    <xf numFmtId="0" fontId="22" fillId="0" borderId="4" xfId="0" applyNumberFormat="1" applyFont="1" applyFill="1" applyBorder="1" applyAlignment="1">
      <alignment vertical="center" wrapText="1" readingOrder="1"/>
    </xf>
    <xf numFmtId="0" fontId="22" fillId="0" borderId="4" xfId="0" applyNumberFormat="1" applyFont="1" applyFill="1" applyBorder="1" applyAlignment="1">
      <alignment horizontal="center" vertical="center" wrapText="1" readingOrder="1"/>
    </xf>
    <xf numFmtId="187" fontId="23" fillId="0" borderId="37" xfId="0" applyNumberFormat="1" applyFont="1" applyFill="1" applyBorder="1" applyAlignment="1">
      <alignment horizontal="right" vertical="center" wrapText="1" readingOrder="1"/>
    </xf>
    <xf numFmtId="0" fontId="19" fillId="0" borderId="17" xfId="0" applyNumberFormat="1" applyFont="1" applyFill="1" applyBorder="1" applyAlignment="1">
      <alignment vertical="top" wrapText="1"/>
    </xf>
    <xf numFmtId="0" fontId="19" fillId="0" borderId="16" xfId="0" applyNumberFormat="1" applyFont="1" applyFill="1" applyBorder="1" applyAlignment="1">
      <alignment vertical="top" wrapText="1"/>
    </xf>
    <xf numFmtId="0" fontId="19" fillId="0" borderId="0" xfId="0" applyFont="1" applyFill="1" applyBorder="1"/>
    <xf numFmtId="0" fontId="19" fillId="0" borderId="38" xfId="0" applyNumberFormat="1" applyFont="1" applyFill="1" applyBorder="1" applyAlignment="1">
      <alignment vertical="top" wrapText="1"/>
    </xf>
    <xf numFmtId="0" fontId="19" fillId="0" borderId="39" xfId="0" applyNumberFormat="1" applyFont="1" applyFill="1" applyBorder="1" applyAlignment="1">
      <alignment vertical="top" wrapText="1"/>
    </xf>
    <xf numFmtId="0" fontId="22" fillId="0" borderId="4" xfId="0" applyNumberFormat="1" applyFont="1" applyFill="1" applyBorder="1" applyAlignment="1">
      <alignment horizontal="right" vertical="center" wrapText="1" readingOrder="1"/>
    </xf>
    <xf numFmtId="0" fontId="19" fillId="0" borderId="1" xfId="0" applyNumberFormat="1" applyFont="1" applyFill="1" applyBorder="1" applyAlignment="1">
      <alignment vertical="top" wrapText="1"/>
    </xf>
    <xf numFmtId="0" fontId="19" fillId="0" borderId="2" xfId="0" applyNumberFormat="1" applyFont="1" applyFill="1" applyBorder="1" applyAlignment="1">
      <alignment vertical="top" wrapText="1"/>
    </xf>
    <xf numFmtId="0" fontId="23" fillId="2" borderId="4" xfId="0" applyNumberFormat="1" applyFont="1" applyFill="1" applyBorder="1" applyAlignment="1">
      <alignment horizontal="center" vertical="center" wrapText="1" readingOrder="1"/>
    </xf>
    <xf numFmtId="0" fontId="19" fillId="0" borderId="12" xfId="0" applyNumberFormat="1" applyFont="1" applyFill="1" applyBorder="1" applyAlignment="1">
      <alignment vertical="top" wrapText="1"/>
    </xf>
    <xf numFmtId="0" fontId="19" fillId="0" borderId="13" xfId="0" applyNumberFormat="1" applyFont="1" applyFill="1" applyBorder="1" applyAlignment="1">
      <alignment vertical="top" wrapText="1"/>
    </xf>
    <xf numFmtId="0" fontId="16" fillId="7" borderId="3" xfId="0" applyNumberFormat="1" applyFont="1" applyFill="1" applyBorder="1" applyAlignment="1">
      <alignment horizontal="center" vertical="center" wrapText="1" readingOrder="1"/>
    </xf>
    <xf numFmtId="0" fontId="15" fillId="5" borderId="2" xfId="0" applyNumberFormat="1" applyFont="1" applyFill="1" applyBorder="1" applyAlignment="1">
      <alignment vertical="top" wrapText="1"/>
    </xf>
    <xf numFmtId="0" fontId="16" fillId="7" borderId="4" xfId="0" applyNumberFormat="1" applyFont="1" applyFill="1" applyBorder="1" applyAlignment="1">
      <alignment horizontal="center" vertical="center" wrapText="1" readingOrder="1"/>
    </xf>
    <xf numFmtId="0" fontId="15" fillId="7" borderId="7" xfId="0" applyNumberFormat="1" applyFont="1" applyFill="1" applyBorder="1" applyAlignment="1">
      <alignment vertical="top" wrapText="1"/>
    </xf>
    <xf numFmtId="0" fontId="15" fillId="7" borderId="14" xfId="0" applyNumberFormat="1" applyFont="1" applyFill="1" applyBorder="1" applyAlignment="1">
      <alignment vertical="top" wrapText="1"/>
    </xf>
    <xf numFmtId="0" fontId="16" fillId="7" borderId="8" xfId="0" applyNumberFormat="1" applyFont="1" applyFill="1" applyBorder="1" applyAlignment="1">
      <alignment horizontal="center" vertical="center" wrapText="1" readingOrder="1"/>
    </xf>
    <xf numFmtId="0" fontId="15" fillId="5" borderId="10" xfId="0" applyNumberFormat="1" applyFont="1" applyFill="1" applyBorder="1" applyAlignment="1">
      <alignment vertical="top" wrapText="1"/>
    </xf>
    <xf numFmtId="0" fontId="15" fillId="0" borderId="0" xfId="0" applyFont="1" applyFill="1" applyBorder="1"/>
    <xf numFmtId="0" fontId="15" fillId="5" borderId="1" xfId="0" applyNumberFormat="1" applyFont="1" applyFill="1" applyBorder="1" applyAlignment="1">
      <alignment vertical="top" wrapText="1"/>
    </xf>
    <xf numFmtId="0" fontId="16" fillId="7" borderId="6" xfId="0" applyNumberFormat="1" applyFont="1" applyFill="1" applyBorder="1" applyAlignment="1">
      <alignment horizontal="left" vertical="center" wrapText="1" readingOrder="1"/>
    </xf>
    <xf numFmtId="0" fontId="15" fillId="5" borderId="9" xfId="0" applyNumberFormat="1" applyFont="1" applyFill="1" applyBorder="1" applyAlignment="1">
      <alignment vertical="top" wrapText="1"/>
    </xf>
    <xf numFmtId="0" fontId="14" fillId="0" borderId="15" xfId="0" applyNumberFormat="1" applyFont="1" applyFill="1" applyBorder="1" applyAlignment="1">
      <alignment vertical="center" wrapText="1" readingOrder="1"/>
    </xf>
    <xf numFmtId="0" fontId="15" fillId="0" borderId="5" xfId="0" applyNumberFormat="1" applyFont="1" applyFill="1" applyBorder="1" applyAlignment="1">
      <alignment vertical="center" wrapText="1"/>
    </xf>
    <xf numFmtId="0" fontId="15" fillId="0" borderId="11" xfId="0" applyNumberFormat="1" applyFont="1" applyFill="1" applyBorder="1" applyAlignment="1">
      <alignment vertical="center" wrapText="1"/>
    </xf>
    <xf numFmtId="0" fontId="14" fillId="0" borderId="4" xfId="0" applyNumberFormat="1" applyFont="1" applyFill="1" applyBorder="1" applyAlignment="1">
      <alignment vertical="center" wrapText="1" readingOrder="1"/>
    </xf>
    <xf numFmtId="0" fontId="15" fillId="0" borderId="7" xfId="0" applyFont="1" applyFill="1" applyBorder="1" applyAlignment="1">
      <alignment vertical="center"/>
    </xf>
    <xf numFmtId="0" fontId="15" fillId="0" borderId="14" xfId="0" applyNumberFormat="1" applyFont="1" applyFill="1" applyBorder="1" applyAlignment="1">
      <alignment vertical="center" wrapText="1"/>
    </xf>
    <xf numFmtId="0" fontId="14" fillId="0" borderId="15" xfId="0" applyNumberFormat="1" applyFont="1" applyFill="1" applyBorder="1" applyAlignment="1">
      <alignment horizontal="center" vertical="center" wrapText="1" readingOrder="1"/>
    </xf>
    <xf numFmtId="0" fontId="14" fillId="0" borderId="16" xfId="0" applyNumberFormat="1" applyFont="1" applyFill="1" applyBorder="1" applyAlignment="1">
      <alignment horizontal="center" vertical="center" wrapText="1" readingOrder="1"/>
    </xf>
    <xf numFmtId="0" fontId="17" fillId="0" borderId="15" xfId="0" applyNumberFormat="1" applyFont="1" applyFill="1" applyBorder="1" applyAlignment="1">
      <alignment horizontal="right" vertical="center" wrapText="1" readingOrder="1"/>
    </xf>
    <xf numFmtId="0" fontId="15" fillId="0" borderId="17" xfId="0" applyNumberFormat="1" applyFont="1" applyFill="1" applyBorder="1" applyAlignment="1">
      <alignment horizontal="right" vertical="center" wrapText="1"/>
    </xf>
    <xf numFmtId="0" fontId="15" fillId="0" borderId="16" xfId="0" applyNumberFormat="1" applyFont="1" applyFill="1" applyBorder="1" applyAlignment="1">
      <alignment horizontal="right" vertical="center" wrapText="1"/>
    </xf>
    <xf numFmtId="0" fontId="17" fillId="0" borderId="11" xfId="0" applyNumberFormat="1" applyFont="1" applyFill="1" applyBorder="1" applyAlignment="1">
      <alignment horizontal="right" vertical="center" wrapText="1" readingOrder="1"/>
    </xf>
    <xf numFmtId="0" fontId="15" fillId="0" borderId="12" xfId="0" applyNumberFormat="1" applyFont="1" applyFill="1" applyBorder="1" applyAlignment="1">
      <alignment horizontal="right" vertical="center" wrapText="1"/>
    </xf>
    <xf numFmtId="0" fontId="15" fillId="0" borderId="13" xfId="0" applyNumberFormat="1" applyFont="1" applyFill="1" applyBorder="1" applyAlignment="1">
      <alignment horizontal="right" vertical="center" wrapText="1"/>
    </xf>
    <xf numFmtId="0" fontId="17" fillId="0" borderId="4" xfId="0" applyNumberFormat="1" applyFont="1" applyFill="1" applyBorder="1" applyAlignment="1">
      <alignment horizontal="right" vertical="center" wrapText="1" readingOrder="1"/>
    </xf>
    <xf numFmtId="0" fontId="15" fillId="0" borderId="0" xfId="0" applyFont="1" applyFill="1" applyBorder="1" applyAlignment="1">
      <alignment horizontal="center"/>
    </xf>
    <xf numFmtId="0" fontId="14" fillId="0" borderId="16" xfId="0" applyNumberFormat="1" applyFont="1" applyFill="1" applyBorder="1" applyAlignment="1">
      <alignment vertical="center" wrapText="1" readingOrder="1"/>
    </xf>
    <xf numFmtId="0" fontId="5" fillId="0" borderId="4" xfId="0" applyNumberFormat="1" applyFont="1" applyFill="1" applyBorder="1" applyAlignment="1">
      <alignment vertical="center" wrapText="1" readingOrder="1"/>
    </xf>
    <xf numFmtId="0" fontId="2" fillId="0" borderId="16" xfId="0" applyNumberFormat="1" applyFont="1" applyFill="1" applyBorder="1" applyAlignment="1">
      <alignment vertical="center" wrapText="1"/>
    </xf>
    <xf numFmtId="0" fontId="4" fillId="0" borderId="4" xfId="0" applyNumberFormat="1" applyFont="1" applyFill="1" applyBorder="1" applyAlignment="1">
      <alignment horizontal="center" vertical="top" wrapText="1" readingOrder="1"/>
    </xf>
    <xf numFmtId="0" fontId="2" fillId="0" borderId="17" xfId="0" applyNumberFormat="1" applyFont="1" applyFill="1" applyBorder="1" applyAlignment="1">
      <alignment vertical="top" wrapText="1"/>
    </xf>
    <xf numFmtId="0" fontId="2" fillId="0" borderId="16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horizontal="left" vertical="top" wrapText="1" readingOrder="1"/>
    </xf>
    <xf numFmtId="0" fontId="2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4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25" fillId="0" borderId="4" xfId="0" applyNumberFormat="1" applyFont="1" applyFill="1" applyBorder="1" applyAlignment="1">
      <alignment horizontal="right" vertical="center" wrapText="1" readingOrder="1"/>
    </xf>
    <xf numFmtId="188" fontId="25" fillId="0" borderId="4" xfId="0" applyNumberFormat="1" applyFont="1" applyFill="1" applyBorder="1" applyAlignment="1">
      <alignment horizontal="right" vertical="center" wrapText="1" readingOrder="1"/>
    </xf>
    <xf numFmtId="0" fontId="26" fillId="3" borderId="4" xfId="0" applyNumberFormat="1" applyFont="1" applyFill="1" applyBorder="1" applyAlignment="1">
      <alignment horizontal="right" vertical="top" wrapText="1" readingOrder="1"/>
    </xf>
    <xf numFmtId="188" fontId="26" fillId="0" borderId="4" xfId="0" applyNumberFormat="1" applyFont="1" applyFill="1" applyBorder="1" applyAlignment="1">
      <alignment horizontal="right" vertical="center" wrapText="1" readingOrder="1"/>
    </xf>
    <xf numFmtId="0" fontId="22" fillId="0" borderId="46" xfId="0" applyNumberFormat="1" applyFont="1" applyFill="1" applyBorder="1" applyAlignment="1">
      <alignment horizontal="right" vertical="top" wrapText="1" readingOrder="1"/>
    </xf>
    <xf numFmtId="188" fontId="22" fillId="0" borderId="4" xfId="0" applyNumberFormat="1" applyFont="1" applyFill="1" applyBorder="1" applyAlignment="1">
      <alignment horizontal="right" vertical="center" wrapText="1" readingOrder="1"/>
    </xf>
    <xf numFmtId="0" fontId="22" fillId="0" borderId="45" xfId="0" applyNumberFormat="1" applyFont="1" applyFill="1" applyBorder="1" applyAlignment="1">
      <alignment vertical="top" wrapText="1" readingOrder="1"/>
    </xf>
    <xf numFmtId="0" fontId="19" fillId="0" borderId="31" xfId="0" applyNumberFormat="1" applyFont="1" applyFill="1" applyBorder="1" applyAlignment="1">
      <alignment vertical="top" wrapText="1"/>
    </xf>
    <xf numFmtId="0" fontId="24" fillId="8" borderId="4" xfId="0" applyNumberFormat="1" applyFont="1" applyFill="1" applyBorder="1" applyAlignment="1">
      <alignment vertical="top" wrapText="1" readingOrder="1"/>
    </xf>
    <xf numFmtId="0" fontId="19" fillId="8" borderId="7" xfId="0" applyNumberFormat="1" applyFont="1" applyFill="1" applyBorder="1" applyAlignment="1">
      <alignment vertical="top" wrapText="1"/>
    </xf>
    <xf numFmtId="0" fontId="19" fillId="8" borderId="14" xfId="0" applyNumberFormat="1" applyFont="1" applyFill="1" applyBorder="1" applyAlignment="1">
      <alignment vertical="top" wrapText="1"/>
    </xf>
    <xf numFmtId="0" fontId="22" fillId="0" borderId="15" xfId="0" applyNumberFormat="1" applyFont="1" applyFill="1" applyBorder="1" applyAlignment="1">
      <alignment vertical="top" wrapText="1" readingOrder="1"/>
    </xf>
    <xf numFmtId="0" fontId="19" fillId="0" borderId="5" xfId="0" applyNumberFormat="1" applyFont="1" applyFill="1" applyBorder="1" applyAlignment="1">
      <alignment vertical="top" wrapText="1"/>
    </xf>
    <xf numFmtId="0" fontId="19" fillId="0" borderId="11" xfId="0" applyNumberFormat="1" applyFont="1" applyFill="1" applyBorder="1" applyAlignment="1">
      <alignment vertical="top" wrapText="1"/>
    </xf>
    <xf numFmtId="0" fontId="22" fillId="0" borderId="16" xfId="0" applyNumberFormat="1" applyFont="1" applyFill="1" applyBorder="1" applyAlignment="1">
      <alignment horizontal="right" vertical="top" wrapText="1" readingOrder="1"/>
    </xf>
    <xf numFmtId="0" fontId="19" fillId="0" borderId="6" xfId="0" applyNumberFormat="1" applyFont="1" applyFill="1" applyBorder="1" applyAlignment="1">
      <alignment vertical="top" wrapText="1"/>
    </xf>
    <xf numFmtId="0" fontId="22" fillId="2" borderId="3" xfId="0" applyNumberFormat="1" applyFont="1" applyFill="1" applyBorder="1" applyAlignment="1">
      <alignment horizontal="center" vertical="center" wrapText="1" readingOrder="1"/>
    </xf>
    <xf numFmtId="0" fontId="19" fillId="2" borderId="44" xfId="0" applyNumberFormat="1" applyFont="1" applyFill="1" applyBorder="1" applyAlignment="1">
      <alignment vertical="top" wrapText="1"/>
    </xf>
    <xf numFmtId="0" fontId="23" fillId="2" borderId="5" xfId="0" applyNumberFormat="1" applyFont="1" applyFill="1" applyBorder="1" applyAlignment="1">
      <alignment horizontal="left" wrapText="1" readingOrder="1"/>
    </xf>
    <xf numFmtId="0" fontId="19" fillId="2" borderId="0" xfId="0" applyNumberFormat="1" applyFont="1" applyFill="1" applyBorder="1" applyAlignment="1">
      <alignment vertical="top" wrapText="1"/>
    </xf>
    <xf numFmtId="0" fontId="19" fillId="2" borderId="11" xfId="0" applyNumberFormat="1" applyFont="1" applyFill="1" applyBorder="1" applyAlignment="1">
      <alignment vertical="top" wrapText="1"/>
    </xf>
    <xf numFmtId="0" fontId="19" fillId="2" borderId="12" xfId="0" applyNumberFormat="1" applyFont="1" applyFill="1" applyBorder="1" applyAlignment="1">
      <alignment vertical="top" wrapText="1"/>
    </xf>
    <xf numFmtId="0" fontId="22" fillId="2" borderId="8" xfId="0" applyNumberFormat="1" applyFont="1" applyFill="1" applyBorder="1" applyAlignment="1">
      <alignment horizontal="center" vertical="center" wrapText="1" readingOrder="1"/>
    </xf>
    <xf numFmtId="0" fontId="19" fillId="0" borderId="10" xfId="0" applyNumberFormat="1" applyFont="1" applyFill="1" applyBorder="1" applyAlignment="1">
      <alignment vertical="top" wrapText="1"/>
    </xf>
    <xf numFmtId="0" fontId="19" fillId="0" borderId="9" xfId="0" applyNumberFormat="1" applyFont="1" applyFill="1" applyBorder="1" applyAlignment="1">
      <alignment vertical="top" wrapText="1"/>
    </xf>
    <xf numFmtId="0" fontId="19" fillId="2" borderId="41" xfId="0" applyNumberFormat="1" applyFont="1" applyFill="1" applyBorder="1" applyAlignment="1">
      <alignment vertical="top" wrapText="1"/>
    </xf>
    <xf numFmtId="0" fontId="19" fillId="0" borderId="42" xfId="0" applyNumberFormat="1" applyFont="1" applyFill="1" applyBorder="1" applyAlignment="1">
      <alignment vertical="top" wrapText="1"/>
    </xf>
    <xf numFmtId="0" fontId="19" fillId="0" borderId="43" xfId="0" applyNumberFormat="1" applyFont="1" applyFill="1" applyBorder="1" applyAlignment="1">
      <alignment vertical="top" wrapText="1"/>
    </xf>
    <xf numFmtId="0" fontId="23" fillId="2" borderId="3" xfId="0" applyNumberFormat="1" applyFont="1" applyFill="1" applyBorder="1" applyAlignment="1">
      <alignment horizontal="center" vertical="center" wrapText="1" readingOrder="1"/>
    </xf>
    <xf numFmtId="0" fontId="19" fillId="2" borderId="7" xfId="0" applyNumberFormat="1" applyFont="1" applyFill="1" applyBorder="1" applyAlignment="1">
      <alignment vertical="top" wrapText="1"/>
    </xf>
    <xf numFmtId="0" fontId="19" fillId="2" borderId="14" xfId="0" applyNumberFormat="1" applyFont="1" applyFill="1" applyBorder="1" applyAlignment="1">
      <alignment vertical="top" wrapText="1"/>
    </xf>
    <xf numFmtId="0" fontId="23" fillId="2" borderId="8" xfId="0" applyNumberFormat="1" applyFont="1" applyFill="1" applyBorder="1" applyAlignment="1">
      <alignment horizontal="center" vertical="center" wrapText="1" readingOrder="1"/>
    </xf>
    <xf numFmtId="0" fontId="18" fillId="0" borderId="0" xfId="0" applyNumberFormat="1" applyFont="1" applyFill="1" applyBorder="1" applyAlignment="1">
      <alignment horizontal="left" vertical="top" wrapText="1" readingOrder="1"/>
    </xf>
    <xf numFmtId="0" fontId="18" fillId="0" borderId="0" xfId="0" applyNumberFormat="1" applyFont="1" applyFill="1" applyBorder="1" applyAlignment="1">
      <alignment horizontal="right" vertical="top" wrapText="1" readingOrder="1"/>
    </xf>
    <xf numFmtId="0" fontId="20" fillId="0" borderId="0" xfId="0" applyNumberFormat="1" applyFont="1" applyFill="1" applyBorder="1" applyAlignment="1">
      <alignment horizontal="center" vertical="center" wrapText="1" readingOrder="1"/>
    </xf>
    <xf numFmtId="0" fontId="21" fillId="0" borderId="0" xfId="0" applyNumberFormat="1" applyFont="1" applyFill="1" applyBorder="1" applyAlignment="1">
      <alignment horizontal="center" vertical="center" wrapText="1" readingOrder="1"/>
    </xf>
    <xf numFmtId="0" fontId="22" fillId="0" borderId="4" xfId="0" applyNumberFormat="1" applyFont="1" applyFill="1" applyBorder="1" applyAlignment="1">
      <alignment horizontal="left" vertical="center" wrapText="1" readingOrder="1"/>
    </xf>
    <xf numFmtId="0" fontId="23" fillId="0" borderId="37" xfId="0" applyNumberFormat="1" applyFont="1" applyFill="1" applyBorder="1" applyAlignment="1">
      <alignment horizontal="center" vertical="center" wrapText="1" readingOrder="1"/>
    </xf>
    <xf numFmtId="187" fontId="22" fillId="0" borderId="4" xfId="0" applyNumberFormat="1" applyFont="1" applyFill="1" applyBorder="1" applyAlignment="1">
      <alignment horizontal="right" vertical="center" wrapText="1" readingOrder="1"/>
    </xf>
    <xf numFmtId="0" fontId="22" fillId="0" borderId="0" xfId="0" applyNumberFormat="1" applyFont="1" applyFill="1" applyBorder="1" applyAlignment="1">
      <alignment horizontal="center" vertical="center" wrapText="1" readingOrder="1"/>
    </xf>
    <xf numFmtId="0" fontId="23" fillId="0" borderId="4" xfId="0" applyNumberFormat="1" applyFont="1" applyFill="1" applyBorder="1" applyAlignment="1">
      <alignment vertical="center" wrapText="1" readingOrder="1"/>
    </xf>
    <xf numFmtId="0" fontId="27" fillId="0" borderId="0" xfId="0" applyNumberFormat="1" applyFont="1" applyFill="1" applyBorder="1" applyAlignment="1">
      <alignment horizontal="center" vertical="top" wrapText="1" readingOrder="1"/>
    </xf>
    <xf numFmtId="0" fontId="28" fillId="2" borderId="4" xfId="0" applyNumberFormat="1" applyFont="1" applyFill="1" applyBorder="1" applyAlignment="1">
      <alignment horizontal="center" vertical="center" wrapText="1" readingOrder="1"/>
    </xf>
    <xf numFmtId="0" fontId="28" fillId="2" borderId="36" xfId="0" applyNumberFormat="1" applyFont="1" applyFill="1" applyBorder="1" applyAlignment="1">
      <alignment horizontal="center" vertical="center" wrapText="1" readingOrder="1"/>
    </xf>
    <xf numFmtId="0" fontId="28" fillId="2" borderId="36" xfId="0" applyNumberFormat="1" applyFont="1" applyFill="1" applyBorder="1" applyAlignment="1">
      <alignment horizontal="center" vertical="center" wrapText="1" readingOrder="1"/>
    </xf>
    <xf numFmtId="0" fontId="28" fillId="2" borderId="4" xfId="0" applyNumberFormat="1" applyFont="1" applyFill="1" applyBorder="1" applyAlignment="1">
      <alignment horizontal="center" vertical="center" wrapText="1" readingOrder="1"/>
    </xf>
    <xf numFmtId="0" fontId="28" fillId="2" borderId="14" xfId="0" applyNumberFormat="1" applyFont="1" applyFill="1" applyBorder="1" applyAlignment="1">
      <alignment horizontal="center" vertical="center" wrapText="1" readingOrder="1"/>
    </xf>
    <xf numFmtId="0" fontId="28" fillId="2" borderId="14" xfId="0" applyNumberFormat="1" applyFont="1" applyFill="1" applyBorder="1" applyAlignment="1">
      <alignment horizontal="center" vertical="center" wrapText="1" readingOrder="1"/>
    </xf>
    <xf numFmtId="0" fontId="27" fillId="0" borderId="4" xfId="0" applyNumberFormat="1" applyFont="1" applyFill="1" applyBorder="1" applyAlignment="1">
      <alignment vertical="center" wrapText="1" readingOrder="1"/>
    </xf>
    <xf numFmtId="0" fontId="27" fillId="0" borderId="4" xfId="0" applyNumberFormat="1" applyFont="1" applyFill="1" applyBorder="1" applyAlignment="1">
      <alignment horizontal="right" vertical="center" wrapText="1" readingOrder="1"/>
    </xf>
    <xf numFmtId="0" fontId="27" fillId="0" borderId="4" xfId="0" applyNumberFormat="1" applyFont="1" applyFill="1" applyBorder="1" applyAlignment="1">
      <alignment horizontal="right" vertical="center" wrapText="1" readingOrder="1"/>
    </xf>
    <xf numFmtId="188" fontId="27" fillId="0" borderId="4" xfId="0" applyNumberFormat="1" applyFont="1" applyFill="1" applyBorder="1" applyAlignment="1">
      <alignment horizontal="right" vertical="center" wrapText="1" readingOrder="1"/>
    </xf>
    <xf numFmtId="0" fontId="28" fillId="0" borderId="4" xfId="0" applyNumberFormat="1" applyFont="1" applyFill="1" applyBorder="1" applyAlignment="1">
      <alignment vertical="center" wrapText="1" readingOrder="1"/>
    </xf>
    <xf numFmtId="0" fontId="28" fillId="0" borderId="4" xfId="0" applyNumberFormat="1" applyFont="1" applyFill="1" applyBorder="1" applyAlignment="1">
      <alignment horizontal="right" vertical="center" wrapText="1" readingOrder="1"/>
    </xf>
    <xf numFmtId="0" fontId="28" fillId="0" borderId="4" xfId="0" applyNumberFormat="1" applyFont="1" applyFill="1" applyBorder="1" applyAlignment="1">
      <alignment horizontal="right" vertical="center" wrapText="1" readingOrder="1"/>
    </xf>
    <xf numFmtId="0" fontId="28" fillId="0" borderId="17" xfId="0" applyNumberFormat="1" applyFont="1" applyFill="1" applyBorder="1" applyAlignment="1">
      <alignment horizontal="left" vertical="center" wrapText="1" readingOrder="1"/>
    </xf>
    <xf numFmtId="0" fontId="29" fillId="0" borderId="4" xfId="0" applyNumberFormat="1" applyFont="1" applyFill="1" applyBorder="1" applyAlignment="1">
      <alignment horizontal="center" vertical="center" wrapText="1" readingOrder="1"/>
    </xf>
    <xf numFmtId="0" fontId="27" fillId="0" borderId="17" xfId="0" applyNumberFormat="1" applyFont="1" applyFill="1" applyBorder="1" applyAlignment="1">
      <alignment vertical="center" wrapText="1" readingOrder="1"/>
    </xf>
    <xf numFmtId="0" fontId="27" fillId="0" borderId="4" xfId="0" applyNumberFormat="1" applyFont="1" applyFill="1" applyBorder="1" applyAlignment="1">
      <alignment horizontal="center" vertical="center" wrapText="1" readingOrder="1"/>
    </xf>
    <xf numFmtId="0" fontId="28" fillId="0" borderId="17" xfId="0" applyNumberFormat="1" applyFont="1" applyFill="1" applyBorder="1" applyAlignment="1">
      <alignment horizontal="right" vertical="center" wrapText="1" readingOrder="1"/>
    </xf>
    <xf numFmtId="0" fontId="28" fillId="0" borderId="4" xfId="0" applyNumberFormat="1" applyFont="1" applyFill="1" applyBorder="1" applyAlignment="1">
      <alignment horizontal="center" vertical="center" wrapText="1" readingOrder="1"/>
    </xf>
    <xf numFmtId="0" fontId="30" fillId="0" borderId="37" xfId="0" applyNumberFormat="1" applyFont="1" applyFill="1" applyBorder="1" applyAlignment="1">
      <alignment horizontal="right" vertical="center" wrapText="1" readingOrder="1"/>
    </xf>
    <xf numFmtId="0" fontId="30" fillId="0" borderId="37" xfId="0" applyNumberFormat="1" applyFont="1" applyFill="1" applyBorder="1" applyAlignment="1">
      <alignment horizontal="right" vertical="center" wrapText="1" readingOrder="1"/>
    </xf>
    <xf numFmtId="0" fontId="30" fillId="0" borderId="38" xfId="0" applyNumberFormat="1" applyFont="1" applyFill="1" applyBorder="1" applyAlignment="1">
      <alignment horizontal="right" vertical="center" wrapText="1" readingOrder="1"/>
    </xf>
    <xf numFmtId="0" fontId="30" fillId="0" borderId="37" xfId="0" applyNumberFormat="1" applyFont="1" applyFill="1" applyBorder="1" applyAlignment="1">
      <alignment horizontal="center" vertical="center" wrapText="1" readingOrder="1"/>
    </xf>
    <xf numFmtId="0" fontId="31" fillId="0" borderId="37" xfId="0" applyNumberFormat="1" applyFont="1" applyFill="1" applyBorder="1" applyAlignment="1">
      <alignment horizontal="right" vertical="center" wrapText="1" readingOrder="1"/>
    </xf>
    <xf numFmtId="0" fontId="31" fillId="0" borderId="37" xfId="0" applyNumberFormat="1" applyFont="1" applyFill="1" applyBorder="1" applyAlignment="1">
      <alignment horizontal="right" vertical="center" wrapText="1" readingOrder="1"/>
    </xf>
    <xf numFmtId="0" fontId="31" fillId="0" borderId="38" xfId="0" applyNumberFormat="1" applyFont="1" applyFill="1" applyBorder="1" applyAlignment="1">
      <alignment horizontal="right" vertical="center" wrapText="1" readingOrder="1"/>
    </xf>
    <xf numFmtId="0" fontId="31" fillId="0" borderId="37" xfId="0" applyNumberFormat="1" applyFont="1" applyFill="1" applyBorder="1" applyAlignment="1">
      <alignment horizontal="center" vertical="center" wrapText="1" readingOrder="1"/>
    </xf>
    <xf numFmtId="0" fontId="27" fillId="0" borderId="15" xfId="0" applyNumberFormat="1" applyFont="1" applyFill="1" applyBorder="1" applyAlignment="1">
      <alignment vertical="center" wrapText="1" readingOrder="1"/>
    </xf>
    <xf numFmtId="0" fontId="28" fillId="0" borderId="15" xfId="0" applyNumberFormat="1" applyFont="1" applyFill="1" applyBorder="1" applyAlignment="1">
      <alignment horizontal="right" vertical="center" wrapText="1" readingOrder="1"/>
    </xf>
    <xf numFmtId="0" fontId="28" fillId="0" borderId="15" xfId="0" applyNumberFormat="1" applyFont="1" applyFill="1" applyBorder="1" applyAlignment="1">
      <alignment horizontal="right" vertical="center" wrapText="1" readingOrder="1"/>
    </xf>
    <xf numFmtId="0" fontId="30" fillId="0" borderId="0" xfId="0" applyNumberFormat="1" applyFont="1" applyFill="1" applyBorder="1" applyAlignment="1">
      <alignment vertical="top" wrapText="1" readingOrder="1"/>
    </xf>
    <xf numFmtId="0" fontId="32" fillId="0" borderId="0" xfId="0" applyNumberFormat="1" applyFont="1" applyFill="1" applyBorder="1" applyAlignment="1">
      <alignment vertical="top" wrapText="1" readingOrder="1"/>
    </xf>
    <xf numFmtId="0" fontId="27" fillId="0" borderId="0" xfId="0" applyNumberFormat="1" applyFont="1" applyFill="1" applyBorder="1" applyAlignment="1">
      <alignment vertical="top" wrapText="1" readingOrder="1"/>
    </xf>
    <xf numFmtId="0" fontId="6" fillId="0" borderId="0" xfId="0" applyFont="1" applyFill="1" applyBorder="1"/>
    <xf numFmtId="0" fontId="6" fillId="0" borderId="0" xfId="0" applyFont="1" applyFill="1" applyBorder="1"/>
    <xf numFmtId="0" fontId="27" fillId="0" borderId="0" xfId="0" applyNumberFormat="1" applyFont="1" applyFill="1" applyBorder="1" applyAlignment="1">
      <alignment horizontal="right" vertical="top" wrapText="1" readingOrder="1"/>
    </xf>
    <xf numFmtId="0" fontId="28" fillId="0" borderId="0" xfId="0" applyNumberFormat="1" applyFont="1" applyFill="1" applyBorder="1" applyAlignment="1">
      <alignment horizontal="center" vertical="top" wrapText="1" readingOrder="1"/>
    </xf>
    <xf numFmtId="0" fontId="6" fillId="0" borderId="17" xfId="0" applyNumberFormat="1" applyFont="1" applyFill="1" applyBorder="1" applyAlignment="1">
      <alignment vertical="top" wrapText="1"/>
    </xf>
    <xf numFmtId="0" fontId="6" fillId="0" borderId="16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vertical="top" wrapText="1"/>
    </xf>
    <xf numFmtId="0" fontId="6" fillId="0" borderId="12" xfId="0" applyNumberFormat="1" applyFont="1" applyFill="1" applyBorder="1" applyAlignment="1">
      <alignment vertical="top" wrapText="1"/>
    </xf>
    <xf numFmtId="0" fontId="6" fillId="0" borderId="13" xfId="0" applyNumberFormat="1" applyFont="1" applyFill="1" applyBorder="1" applyAlignment="1">
      <alignment vertical="top" wrapText="1"/>
    </xf>
    <xf numFmtId="0" fontId="6" fillId="0" borderId="38" xfId="0" applyNumberFormat="1" applyFont="1" applyFill="1" applyBorder="1" applyAlignment="1">
      <alignment vertical="top" wrapText="1"/>
    </xf>
    <xf numFmtId="0" fontId="6" fillId="0" borderId="39" xfId="0" applyNumberFormat="1" applyFont="1" applyFill="1" applyBorder="1" applyAlignment="1">
      <alignment vertical="top" wrapText="1"/>
    </xf>
    <xf numFmtId="0" fontId="28" fillId="0" borderId="14" xfId="0" applyNumberFormat="1" applyFont="1" applyFill="1" applyBorder="1" applyAlignment="1">
      <alignment horizontal="right" vertical="center" wrapText="1" readingOrder="1"/>
    </xf>
    <xf numFmtId="0" fontId="27" fillId="0" borderId="0" xfId="0" applyNumberFormat="1" applyFont="1" applyFill="1" applyBorder="1" applyAlignment="1">
      <alignment horizontal="left" vertical="top" wrapText="1" readingOrder="1"/>
    </xf>
    <xf numFmtId="0" fontId="27" fillId="0" borderId="4" xfId="0" applyNumberFormat="1" applyFont="1" applyFill="1" applyBorder="1" applyAlignment="1">
      <alignment horizontal="center" vertical="center" wrapText="1" readingOrder="1"/>
    </xf>
    <xf numFmtId="187" fontId="27" fillId="0" borderId="4" xfId="0" applyNumberFormat="1" applyFont="1" applyFill="1" applyBorder="1" applyAlignment="1">
      <alignment horizontal="right" vertical="center" wrapText="1" readingOrder="1"/>
    </xf>
    <xf numFmtId="187" fontId="28" fillId="0" borderId="4" xfId="0" applyNumberFormat="1" applyFont="1" applyFill="1" applyBorder="1" applyAlignment="1">
      <alignment horizontal="right" vertical="center" wrapText="1" readingOrder="1"/>
    </xf>
    <xf numFmtId="187" fontId="6" fillId="0" borderId="0" xfId="0" applyNumberFormat="1" applyFont="1" applyFill="1" applyBorder="1"/>
    <xf numFmtId="4" fontId="28" fillId="0" borderId="4" xfId="0" applyNumberFormat="1" applyFont="1" applyFill="1" applyBorder="1" applyAlignment="1">
      <alignment horizontal="right" vertical="center" wrapText="1" readingOrder="1"/>
    </xf>
    <xf numFmtId="4" fontId="30" fillId="0" borderId="37" xfId="0" applyNumberFormat="1" applyFont="1" applyFill="1" applyBorder="1" applyAlignment="1">
      <alignment horizontal="right" vertical="center" wrapText="1" readingOrder="1"/>
    </xf>
    <xf numFmtId="4" fontId="28" fillId="0" borderId="4" xfId="0" applyNumberFormat="1" applyFont="1" applyFill="1" applyBorder="1" applyAlignment="1">
      <alignment horizontal="right" vertical="center" wrapText="1" readingOrder="1"/>
    </xf>
    <xf numFmtId="4" fontId="30" fillId="0" borderId="37" xfId="0" applyNumberFormat="1" applyFont="1" applyFill="1" applyBorder="1" applyAlignment="1">
      <alignment horizontal="right" vertical="center" wrapText="1" readingOrder="1"/>
    </xf>
    <xf numFmtId="4" fontId="31" fillId="0" borderId="37" xfId="0" applyNumberFormat="1" applyFont="1" applyFill="1" applyBorder="1" applyAlignment="1">
      <alignment horizontal="right" vertical="center" wrapText="1" readingOrder="1"/>
    </xf>
    <xf numFmtId="4" fontId="31" fillId="0" borderId="37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A9A9A9"/>
      <rgbColor rgb="00FFFFFF"/>
      <rgbColor rgb="00483D8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56</xdr:row>
      <xdr:rowOff>104775</xdr:rowOff>
    </xdr:from>
    <xdr:to>
      <xdr:col>6</xdr:col>
      <xdr:colOff>762000</xdr:colOff>
      <xdr:row>61</xdr:row>
      <xdr:rowOff>66675</xdr:rowOff>
    </xdr:to>
    <xdr:sp macro="" textlink="">
      <xdr:nvSpPr>
        <xdr:cNvPr id="3" name="TextBox 2"/>
        <xdr:cNvSpPr txBox="1"/>
      </xdr:nvSpPr>
      <xdr:spPr>
        <a:xfrm>
          <a:off x="276225" y="10610850"/>
          <a:ext cx="2228850" cy="8191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(นางอิษยา  บุญเหลือ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ผู้อำนวยการกองคลัง</a:t>
          </a:r>
        </a:p>
      </xdr:txBody>
    </xdr:sp>
    <xdr:clientData/>
  </xdr:twoCellAnchor>
  <xdr:twoCellAnchor>
    <xdr:from>
      <xdr:col>7</xdr:col>
      <xdr:colOff>1162050</xdr:colOff>
      <xdr:row>56</xdr:row>
      <xdr:rowOff>228600</xdr:rowOff>
    </xdr:from>
    <xdr:to>
      <xdr:col>9</xdr:col>
      <xdr:colOff>1019175</xdr:colOff>
      <xdr:row>61</xdr:row>
      <xdr:rowOff>123825</xdr:rowOff>
    </xdr:to>
    <xdr:sp macro="" textlink="">
      <xdr:nvSpPr>
        <xdr:cNvPr id="4" name="TextBox 3"/>
        <xdr:cNvSpPr txBox="1"/>
      </xdr:nvSpPr>
      <xdr:spPr>
        <a:xfrm>
          <a:off x="3752850" y="10734675"/>
          <a:ext cx="2562225" cy="7524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(นางสุมิตรา  รักบำรุง)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ปลัดองค์การบริหารส่วนตำบลฉลอง</a:t>
          </a:r>
        </a:p>
      </xdr:txBody>
    </xdr:sp>
    <xdr:clientData/>
  </xdr:twoCellAnchor>
  <xdr:twoCellAnchor>
    <xdr:from>
      <xdr:col>9</xdr:col>
      <xdr:colOff>2400300</xdr:colOff>
      <xdr:row>56</xdr:row>
      <xdr:rowOff>219075</xdr:rowOff>
    </xdr:from>
    <xdr:to>
      <xdr:col>14</xdr:col>
      <xdr:colOff>552450</xdr:colOff>
      <xdr:row>61</xdr:row>
      <xdr:rowOff>0</xdr:rowOff>
    </xdr:to>
    <xdr:sp macro="" textlink="">
      <xdr:nvSpPr>
        <xdr:cNvPr id="5" name="TextBox 4"/>
        <xdr:cNvSpPr txBox="1"/>
      </xdr:nvSpPr>
      <xdr:spPr>
        <a:xfrm>
          <a:off x="7696200" y="10725150"/>
          <a:ext cx="2314575" cy="638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th-TH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en-US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th-TH" sz="1100">
              <a:latin typeface="Microsoft Sans Serif" pitchFamily="34" charset="0"/>
              <a:cs typeface="Microsoft Sans Serif" pitchFamily="34" charset="0"/>
            </a:rPr>
            <a:t>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(นายสุนทร</a:t>
          </a:r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 ใจห้าว)</a:t>
          </a:r>
          <a:endParaRPr lang="th-TH" sz="1100">
            <a:latin typeface="Microsoft Sans Serif" pitchFamily="34" charset="0"/>
            <a:cs typeface="Microsoft Sans Serif" pitchFamily="34" charset="0"/>
          </a:endParaRP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นายกองค์การบริหารส่วนตำบลฉลอง</a:t>
          </a:r>
        </a:p>
      </xdr:txBody>
    </xdr:sp>
    <xdr:clientData/>
  </xdr:twoCellAnchor>
  <xdr:twoCellAnchor>
    <xdr:from>
      <xdr:col>9</xdr:col>
      <xdr:colOff>2447925</xdr:colOff>
      <xdr:row>64</xdr:row>
      <xdr:rowOff>76200</xdr:rowOff>
    </xdr:from>
    <xdr:to>
      <xdr:col>14</xdr:col>
      <xdr:colOff>542925</xdr:colOff>
      <xdr:row>69</xdr:row>
      <xdr:rowOff>161924</xdr:rowOff>
    </xdr:to>
    <xdr:sp macro="" textlink="">
      <xdr:nvSpPr>
        <xdr:cNvPr id="6" name="TextBox 5"/>
        <xdr:cNvSpPr txBox="1"/>
      </xdr:nvSpPr>
      <xdr:spPr>
        <a:xfrm>
          <a:off x="7743825" y="11982450"/>
          <a:ext cx="2257425" cy="9905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                                                                        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(นางสาววัลภา</a:t>
          </a:r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 ธรรมธวัช)</a:t>
          </a:r>
          <a:endParaRPr lang="th-TH" sz="1100">
            <a:latin typeface="Microsoft Sans Serif" pitchFamily="34" charset="0"/>
            <a:cs typeface="Microsoft Sans Serif" pitchFamily="34" charset="0"/>
          </a:endParaRP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นักวิชาการเงินและบัญชีชำนาญการ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ผู้จัดทำ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1428750</xdr:colOff>
      <xdr:row>44</xdr:row>
      <xdr:rowOff>76200</xdr:rowOff>
    </xdr:from>
    <xdr:to>
      <xdr:col>1</xdr:col>
      <xdr:colOff>1495425</xdr:colOff>
      <xdr:row>45</xdr:row>
      <xdr:rowOff>219075</xdr:rowOff>
    </xdr:to>
    <xdr:sp macro="" textlink="">
      <xdr:nvSpPr>
        <xdr:cNvPr id="2" name="วงเล็บปีกกาขวา 1"/>
        <xdr:cNvSpPr/>
      </xdr:nvSpPr>
      <xdr:spPr>
        <a:xfrm>
          <a:off x="1609725" y="11811000"/>
          <a:ext cx="66675" cy="40957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showGridLines="0" tabSelected="1" workbookViewId="0">
      <pane ySplit="3" topLeftCell="A19" activePane="bottomLeft" state="frozen"/>
      <selection pane="bottomLeft" activeCell="J32" sqref="J32"/>
    </sheetView>
  </sheetViews>
  <sheetFormatPr defaultRowHeight="21" x14ac:dyDescent="0.55000000000000004"/>
  <cols>
    <col min="1" max="1" width="0.125" style="235" customWidth="1"/>
    <col min="2" max="2" width="3.875" style="235" customWidth="1"/>
    <col min="3" max="3" width="12.125" style="235" customWidth="1"/>
    <col min="4" max="4" width="0" style="235" hidden="1" customWidth="1"/>
    <col min="5" max="5" width="4" style="235" customWidth="1"/>
    <col min="6" max="6" width="2.75" style="235" customWidth="1"/>
    <col min="7" max="7" width="11.125" style="235" customWidth="1"/>
    <col min="8" max="8" width="16.75" style="235" customWidth="1"/>
    <col min="9" max="9" width="18.75" style="235" customWidth="1"/>
    <col min="10" max="10" width="37.375" style="235" customWidth="1"/>
    <col min="11" max="11" width="3.25" style="235" customWidth="1"/>
    <col min="12" max="12" width="0.75" style="235" customWidth="1"/>
    <col min="13" max="13" width="6.875" style="235" customWidth="1"/>
    <col min="14" max="14" width="6.375" style="235" customWidth="1"/>
    <col min="15" max="15" width="9.875" style="235" customWidth="1"/>
    <col min="16" max="16" width="0.5" style="235" customWidth="1"/>
    <col min="17" max="17" width="0.625" style="235" customWidth="1"/>
    <col min="18" max="16384" width="9" style="235"/>
  </cols>
  <sheetData>
    <row r="1" spans="1:16" x14ac:dyDescent="0.55000000000000004">
      <c r="A1" s="233"/>
      <c r="B1" s="234"/>
      <c r="C1" s="234"/>
      <c r="D1" s="234"/>
      <c r="E1" s="234"/>
      <c r="G1" s="200" t="s">
        <v>0</v>
      </c>
      <c r="H1" s="234"/>
      <c r="I1" s="234"/>
      <c r="J1" s="234"/>
      <c r="K1" s="234"/>
      <c r="O1" s="236"/>
    </row>
    <row r="2" spans="1:16" ht="21.2" customHeight="1" x14ac:dyDescent="0.55000000000000004">
      <c r="G2" s="237" t="s">
        <v>256</v>
      </c>
      <c r="H2" s="234"/>
      <c r="I2" s="234"/>
      <c r="J2" s="234"/>
      <c r="K2" s="234"/>
    </row>
    <row r="3" spans="1:16" ht="21.2" customHeight="1" x14ac:dyDescent="0.55000000000000004">
      <c r="G3" s="200" t="s">
        <v>257</v>
      </c>
      <c r="H3" s="234"/>
      <c r="I3" s="234"/>
      <c r="J3" s="234"/>
      <c r="K3" s="234"/>
    </row>
    <row r="4" spans="1:16" x14ac:dyDescent="0.55000000000000004">
      <c r="A4" s="201" t="s">
        <v>111</v>
      </c>
      <c r="B4" s="238"/>
      <c r="C4" s="238"/>
      <c r="D4" s="238"/>
      <c r="E4" s="238"/>
      <c r="F4" s="238"/>
      <c r="G4" s="238"/>
      <c r="H4" s="238"/>
      <c r="I4" s="239"/>
      <c r="J4" s="202" t="s">
        <v>107</v>
      </c>
      <c r="K4" s="203" t="s">
        <v>108</v>
      </c>
      <c r="L4" s="240"/>
      <c r="M4" s="241"/>
      <c r="N4" s="203" t="s">
        <v>96</v>
      </c>
      <c r="O4" s="240"/>
      <c r="P4" s="241"/>
    </row>
    <row r="5" spans="1:16" ht="42" x14ac:dyDescent="0.55000000000000004">
      <c r="A5" s="201" t="s">
        <v>258</v>
      </c>
      <c r="B5" s="238"/>
      <c r="C5" s="239"/>
      <c r="E5" s="201" t="s">
        <v>259</v>
      </c>
      <c r="F5" s="238"/>
      <c r="G5" s="239"/>
      <c r="H5" s="204" t="s">
        <v>260</v>
      </c>
      <c r="I5" s="204" t="s">
        <v>261</v>
      </c>
      <c r="J5" s="205" t="s">
        <v>36</v>
      </c>
      <c r="K5" s="206" t="s">
        <v>36</v>
      </c>
      <c r="L5" s="242"/>
      <c r="M5" s="243"/>
      <c r="N5" s="206" t="s">
        <v>262</v>
      </c>
      <c r="O5" s="242"/>
      <c r="P5" s="243"/>
    </row>
    <row r="6" spans="1:16" x14ac:dyDescent="0.55000000000000004">
      <c r="A6" s="207" t="s">
        <v>36</v>
      </c>
      <c r="B6" s="238"/>
      <c r="C6" s="239"/>
      <c r="E6" s="208" t="s">
        <v>36</v>
      </c>
      <c r="F6" s="238"/>
      <c r="G6" s="239"/>
      <c r="H6" s="209" t="s">
        <v>36</v>
      </c>
      <c r="I6" s="210">
        <v>26856625.550000001</v>
      </c>
      <c r="J6" s="211" t="s">
        <v>263</v>
      </c>
      <c r="K6" s="207" t="s">
        <v>36</v>
      </c>
      <c r="L6" s="238"/>
      <c r="M6" s="239"/>
      <c r="N6" s="208" t="s">
        <v>264</v>
      </c>
      <c r="O6" s="238"/>
      <c r="P6" s="239"/>
    </row>
    <row r="7" spans="1:16" x14ac:dyDescent="0.55000000000000004">
      <c r="A7" s="212" t="s">
        <v>36</v>
      </c>
      <c r="B7" s="238"/>
      <c r="C7" s="239"/>
      <c r="E7" s="212" t="s">
        <v>36</v>
      </c>
      <c r="F7" s="238"/>
      <c r="G7" s="239"/>
      <c r="H7" s="213" t="s">
        <v>36</v>
      </c>
      <c r="I7" s="213" t="s">
        <v>36</v>
      </c>
      <c r="J7" s="214" t="s">
        <v>265</v>
      </c>
      <c r="K7" s="215"/>
      <c r="L7" s="238"/>
      <c r="M7" s="239"/>
      <c r="N7" s="212" t="s">
        <v>36</v>
      </c>
      <c r="O7" s="238"/>
      <c r="P7" s="239"/>
    </row>
    <row r="8" spans="1:16" x14ac:dyDescent="0.55000000000000004">
      <c r="A8" s="208" t="s">
        <v>267</v>
      </c>
      <c r="B8" s="238"/>
      <c r="C8" s="239"/>
      <c r="E8" s="208" t="s">
        <v>268</v>
      </c>
      <c r="F8" s="238"/>
      <c r="G8" s="239"/>
      <c r="H8" s="209" t="s">
        <v>267</v>
      </c>
      <c r="I8" s="209" t="s">
        <v>269</v>
      </c>
      <c r="J8" s="216" t="s">
        <v>114</v>
      </c>
      <c r="K8" s="217" t="s">
        <v>270</v>
      </c>
      <c r="L8" s="238"/>
      <c r="M8" s="239"/>
      <c r="N8" s="208" t="s">
        <v>271</v>
      </c>
      <c r="O8" s="238"/>
      <c r="P8" s="239"/>
    </row>
    <row r="9" spans="1:16" x14ac:dyDescent="0.55000000000000004">
      <c r="A9" s="208" t="s">
        <v>272</v>
      </c>
      <c r="B9" s="238"/>
      <c r="C9" s="239"/>
      <c r="E9" s="208" t="s">
        <v>268</v>
      </c>
      <c r="F9" s="238"/>
      <c r="G9" s="239"/>
      <c r="H9" s="209" t="s">
        <v>272</v>
      </c>
      <c r="I9" s="209" t="s">
        <v>273</v>
      </c>
      <c r="J9" s="216" t="s">
        <v>274</v>
      </c>
      <c r="K9" s="217" t="s">
        <v>275</v>
      </c>
      <c r="L9" s="238"/>
      <c r="M9" s="239"/>
      <c r="N9" s="208" t="s">
        <v>276</v>
      </c>
      <c r="O9" s="238"/>
      <c r="P9" s="239"/>
    </row>
    <row r="10" spans="1:16" x14ac:dyDescent="0.55000000000000004">
      <c r="A10" s="208" t="s">
        <v>277</v>
      </c>
      <c r="B10" s="238"/>
      <c r="C10" s="239"/>
      <c r="E10" s="208" t="s">
        <v>268</v>
      </c>
      <c r="F10" s="238"/>
      <c r="G10" s="239"/>
      <c r="H10" s="209" t="s">
        <v>277</v>
      </c>
      <c r="I10" s="209" t="s">
        <v>278</v>
      </c>
      <c r="J10" s="216" t="s">
        <v>279</v>
      </c>
      <c r="K10" s="217" t="s">
        <v>280</v>
      </c>
      <c r="L10" s="238"/>
      <c r="M10" s="239"/>
      <c r="N10" s="208" t="s">
        <v>268</v>
      </c>
      <c r="O10" s="238"/>
      <c r="P10" s="239"/>
    </row>
    <row r="11" spans="1:16" x14ac:dyDescent="0.55000000000000004">
      <c r="A11" s="208" t="s">
        <v>281</v>
      </c>
      <c r="B11" s="238"/>
      <c r="C11" s="239"/>
      <c r="E11" s="208" t="s">
        <v>268</v>
      </c>
      <c r="F11" s="238"/>
      <c r="G11" s="239"/>
      <c r="H11" s="209" t="s">
        <v>281</v>
      </c>
      <c r="I11" s="209" t="s">
        <v>282</v>
      </c>
      <c r="J11" s="216" t="s">
        <v>283</v>
      </c>
      <c r="K11" s="217" t="s">
        <v>284</v>
      </c>
      <c r="L11" s="238"/>
      <c r="M11" s="239"/>
      <c r="N11" s="208" t="s">
        <v>268</v>
      </c>
      <c r="O11" s="238"/>
      <c r="P11" s="239"/>
    </row>
    <row r="12" spans="1:16" x14ac:dyDescent="0.55000000000000004">
      <c r="A12" s="208" t="s">
        <v>285</v>
      </c>
      <c r="B12" s="238"/>
      <c r="C12" s="239"/>
      <c r="E12" s="208" t="s">
        <v>268</v>
      </c>
      <c r="F12" s="238"/>
      <c r="G12" s="239"/>
      <c r="H12" s="209" t="s">
        <v>285</v>
      </c>
      <c r="I12" s="209" t="s">
        <v>286</v>
      </c>
      <c r="J12" s="216" t="s">
        <v>287</v>
      </c>
      <c r="K12" s="217" t="s">
        <v>288</v>
      </c>
      <c r="L12" s="238"/>
      <c r="M12" s="239"/>
      <c r="N12" s="208" t="s">
        <v>289</v>
      </c>
      <c r="O12" s="238"/>
      <c r="P12" s="239"/>
    </row>
    <row r="13" spans="1:16" x14ac:dyDescent="0.55000000000000004">
      <c r="A13" s="208" t="s">
        <v>290</v>
      </c>
      <c r="B13" s="238"/>
      <c r="C13" s="239"/>
      <c r="E13" s="208" t="s">
        <v>268</v>
      </c>
      <c r="F13" s="238"/>
      <c r="G13" s="239"/>
      <c r="H13" s="209" t="s">
        <v>290</v>
      </c>
      <c r="I13" s="209" t="s">
        <v>291</v>
      </c>
      <c r="J13" s="216" t="s">
        <v>292</v>
      </c>
      <c r="K13" s="217" t="s">
        <v>293</v>
      </c>
      <c r="L13" s="238"/>
      <c r="M13" s="239"/>
      <c r="N13" s="208" t="s">
        <v>268</v>
      </c>
      <c r="O13" s="238"/>
      <c r="P13" s="239"/>
    </row>
    <row r="14" spans="1:16" x14ac:dyDescent="0.55000000000000004">
      <c r="A14" s="212" t="s">
        <v>294</v>
      </c>
      <c r="B14" s="238"/>
      <c r="C14" s="239"/>
      <c r="E14" s="212" t="s">
        <v>268</v>
      </c>
      <c r="F14" s="238"/>
      <c r="G14" s="239"/>
      <c r="H14" s="213" t="s">
        <v>294</v>
      </c>
      <c r="I14" s="213" t="s">
        <v>295</v>
      </c>
      <c r="J14" s="218" t="s">
        <v>8</v>
      </c>
      <c r="K14" s="219" t="s">
        <v>266</v>
      </c>
      <c r="L14" s="238"/>
      <c r="M14" s="239"/>
      <c r="N14" s="212" t="s">
        <v>296</v>
      </c>
      <c r="O14" s="238"/>
      <c r="P14" s="239"/>
    </row>
    <row r="15" spans="1:16" x14ac:dyDescent="0.55000000000000004">
      <c r="A15" s="212" t="s">
        <v>294</v>
      </c>
      <c r="B15" s="238"/>
      <c r="C15" s="239"/>
      <c r="E15" s="212" t="s">
        <v>268</v>
      </c>
      <c r="F15" s="238"/>
      <c r="G15" s="239"/>
      <c r="H15" s="213" t="s">
        <v>294</v>
      </c>
      <c r="I15" s="213" t="s">
        <v>295</v>
      </c>
      <c r="J15" s="218" t="s">
        <v>8</v>
      </c>
      <c r="K15" s="219" t="s">
        <v>266</v>
      </c>
      <c r="L15" s="238"/>
      <c r="M15" s="239"/>
      <c r="N15" s="212" t="s">
        <v>296</v>
      </c>
      <c r="O15" s="238"/>
      <c r="P15" s="239"/>
    </row>
    <row r="16" spans="1:16" x14ac:dyDescent="0.55000000000000004">
      <c r="A16" s="208" t="s">
        <v>268</v>
      </c>
      <c r="B16" s="238"/>
      <c r="C16" s="239"/>
      <c r="E16" s="208" t="s">
        <v>268</v>
      </c>
      <c r="F16" s="238"/>
      <c r="G16" s="239"/>
      <c r="H16" s="209" t="s">
        <v>268</v>
      </c>
      <c r="I16" s="209" t="s">
        <v>297</v>
      </c>
      <c r="J16" s="216" t="s">
        <v>194</v>
      </c>
      <c r="K16" s="217" t="s">
        <v>298</v>
      </c>
      <c r="L16" s="238"/>
      <c r="M16" s="239"/>
      <c r="N16" s="208" t="s">
        <v>299</v>
      </c>
      <c r="O16" s="238"/>
      <c r="P16" s="239"/>
    </row>
    <row r="17" spans="1:16" x14ac:dyDescent="0.55000000000000004">
      <c r="A17" s="208" t="s">
        <v>268</v>
      </c>
      <c r="B17" s="238"/>
      <c r="C17" s="239"/>
      <c r="E17" s="208" t="s">
        <v>268</v>
      </c>
      <c r="F17" s="238"/>
      <c r="G17" s="239"/>
      <c r="H17" s="209" t="s">
        <v>268</v>
      </c>
      <c r="I17" s="209" t="s">
        <v>300</v>
      </c>
      <c r="J17" s="216" t="s">
        <v>198</v>
      </c>
      <c r="K17" s="217" t="s">
        <v>301</v>
      </c>
      <c r="L17" s="238"/>
      <c r="M17" s="239"/>
      <c r="N17" s="208" t="s">
        <v>302</v>
      </c>
      <c r="O17" s="238"/>
      <c r="P17" s="239"/>
    </row>
    <row r="18" spans="1:16" x14ac:dyDescent="0.55000000000000004">
      <c r="A18" s="208" t="s">
        <v>268</v>
      </c>
      <c r="B18" s="238"/>
      <c r="C18" s="239"/>
      <c r="E18" s="208" t="s">
        <v>268</v>
      </c>
      <c r="F18" s="238"/>
      <c r="G18" s="239"/>
      <c r="H18" s="209" t="s">
        <v>268</v>
      </c>
      <c r="I18" s="209" t="s">
        <v>303</v>
      </c>
      <c r="J18" s="216" t="s">
        <v>202</v>
      </c>
      <c r="K18" s="217" t="s">
        <v>304</v>
      </c>
      <c r="L18" s="238"/>
      <c r="M18" s="239"/>
      <c r="N18" s="208" t="s">
        <v>305</v>
      </c>
      <c r="O18" s="238"/>
      <c r="P18" s="239"/>
    </row>
    <row r="19" spans="1:16" x14ac:dyDescent="0.55000000000000004">
      <c r="A19" s="208" t="s">
        <v>268</v>
      </c>
      <c r="B19" s="238"/>
      <c r="C19" s="239"/>
      <c r="E19" s="208" t="s">
        <v>268</v>
      </c>
      <c r="F19" s="238"/>
      <c r="G19" s="239"/>
      <c r="H19" s="209" t="s">
        <v>268</v>
      </c>
      <c r="I19" s="209" t="s">
        <v>306</v>
      </c>
      <c r="J19" s="216" t="s">
        <v>307</v>
      </c>
      <c r="K19" s="217" t="s">
        <v>308</v>
      </c>
      <c r="L19" s="238"/>
      <c r="M19" s="239"/>
      <c r="N19" s="208" t="s">
        <v>268</v>
      </c>
      <c r="O19" s="238"/>
      <c r="P19" s="239"/>
    </row>
    <row r="20" spans="1:16" x14ac:dyDescent="0.55000000000000004">
      <c r="A20" s="208" t="s">
        <v>268</v>
      </c>
      <c r="B20" s="238"/>
      <c r="C20" s="239"/>
      <c r="E20" s="208" t="s">
        <v>268</v>
      </c>
      <c r="F20" s="238"/>
      <c r="G20" s="239"/>
      <c r="H20" s="209" t="s">
        <v>268</v>
      </c>
      <c r="I20" s="209" t="s">
        <v>309</v>
      </c>
      <c r="J20" s="216" t="s">
        <v>206</v>
      </c>
      <c r="K20" s="217" t="s">
        <v>310</v>
      </c>
      <c r="L20" s="238"/>
      <c r="M20" s="239"/>
      <c r="N20" s="208" t="s">
        <v>311</v>
      </c>
      <c r="O20" s="238"/>
      <c r="P20" s="239"/>
    </row>
    <row r="21" spans="1:16" x14ac:dyDescent="0.55000000000000004">
      <c r="A21" s="208" t="s">
        <v>268</v>
      </c>
      <c r="B21" s="238"/>
      <c r="C21" s="239"/>
      <c r="E21" s="208" t="s">
        <v>268</v>
      </c>
      <c r="F21" s="238"/>
      <c r="G21" s="239"/>
      <c r="H21" s="209" t="s">
        <v>268</v>
      </c>
      <c r="I21" s="209" t="s">
        <v>312</v>
      </c>
      <c r="J21" s="216" t="s">
        <v>208</v>
      </c>
      <c r="K21" s="217" t="s">
        <v>313</v>
      </c>
      <c r="L21" s="238"/>
      <c r="M21" s="239"/>
      <c r="N21" s="208" t="s">
        <v>314</v>
      </c>
      <c r="O21" s="238"/>
      <c r="P21" s="239"/>
    </row>
    <row r="22" spans="1:16" x14ac:dyDescent="0.55000000000000004">
      <c r="A22" s="208" t="s">
        <v>268</v>
      </c>
      <c r="B22" s="238"/>
      <c r="C22" s="239"/>
      <c r="E22" s="208" t="s">
        <v>268</v>
      </c>
      <c r="F22" s="238"/>
      <c r="G22" s="239"/>
      <c r="H22" s="209" t="s">
        <v>268</v>
      </c>
      <c r="I22" s="209" t="s">
        <v>315</v>
      </c>
      <c r="J22" s="216" t="s">
        <v>316</v>
      </c>
      <c r="K22" s="217" t="s">
        <v>317</v>
      </c>
      <c r="L22" s="238"/>
      <c r="M22" s="239"/>
      <c r="N22" s="208" t="s">
        <v>318</v>
      </c>
      <c r="O22" s="238"/>
      <c r="P22" s="239"/>
    </row>
    <row r="23" spans="1:16" x14ac:dyDescent="0.55000000000000004">
      <c r="A23" s="208" t="s">
        <v>268</v>
      </c>
      <c r="B23" s="238"/>
      <c r="C23" s="239"/>
      <c r="E23" s="208" t="s">
        <v>268</v>
      </c>
      <c r="F23" s="238"/>
      <c r="G23" s="239"/>
      <c r="H23" s="209" t="s">
        <v>268</v>
      </c>
      <c r="I23" s="209">
        <v>621</v>
      </c>
      <c r="J23" s="216" t="s">
        <v>212</v>
      </c>
      <c r="K23" s="217" t="s">
        <v>319</v>
      </c>
      <c r="L23" s="238"/>
      <c r="M23" s="239"/>
      <c r="N23" s="208">
        <v>507</v>
      </c>
      <c r="O23" s="238"/>
      <c r="P23" s="239"/>
    </row>
    <row r="24" spans="1:16" x14ac:dyDescent="0.55000000000000004">
      <c r="A24" s="208" t="s">
        <v>268</v>
      </c>
      <c r="B24" s="238"/>
      <c r="C24" s="239"/>
      <c r="E24" s="208" t="s">
        <v>268</v>
      </c>
      <c r="F24" s="238"/>
      <c r="G24" s="239"/>
      <c r="H24" s="209" t="s">
        <v>268</v>
      </c>
      <c r="I24" s="209" t="s">
        <v>320</v>
      </c>
      <c r="J24" s="216" t="s">
        <v>321</v>
      </c>
      <c r="K24" s="217" t="s">
        <v>322</v>
      </c>
      <c r="L24" s="238"/>
      <c r="M24" s="239"/>
      <c r="N24" s="208" t="s">
        <v>323</v>
      </c>
      <c r="O24" s="238"/>
      <c r="P24" s="239"/>
    </row>
    <row r="25" spans="1:16" x14ac:dyDescent="0.55000000000000004">
      <c r="A25" s="208" t="s">
        <v>268</v>
      </c>
      <c r="B25" s="238"/>
      <c r="C25" s="239"/>
      <c r="E25" s="208" t="s">
        <v>268</v>
      </c>
      <c r="F25" s="238"/>
      <c r="G25" s="239"/>
      <c r="H25" s="209" t="s">
        <v>268</v>
      </c>
      <c r="I25" s="209" t="s">
        <v>324</v>
      </c>
      <c r="J25" s="216" t="s">
        <v>216</v>
      </c>
      <c r="K25" s="217" t="s">
        <v>325</v>
      </c>
      <c r="L25" s="238"/>
      <c r="M25" s="239"/>
      <c r="N25" s="208" t="s">
        <v>268</v>
      </c>
      <c r="O25" s="238"/>
      <c r="P25" s="239"/>
    </row>
    <row r="26" spans="1:16" x14ac:dyDescent="0.55000000000000004">
      <c r="A26" s="212" t="s">
        <v>268</v>
      </c>
      <c r="B26" s="238"/>
      <c r="C26" s="239"/>
      <c r="E26" s="212" t="s">
        <v>268</v>
      </c>
      <c r="F26" s="238"/>
      <c r="G26" s="239"/>
      <c r="H26" s="213" t="s">
        <v>268</v>
      </c>
      <c r="I26" s="252">
        <v>846623.13</v>
      </c>
      <c r="J26" s="218" t="s">
        <v>8</v>
      </c>
      <c r="K26" s="219" t="s">
        <v>266</v>
      </c>
      <c r="L26" s="238"/>
      <c r="M26" s="239"/>
      <c r="N26" s="254">
        <v>246388.19</v>
      </c>
      <c r="O26" s="238"/>
      <c r="P26" s="239"/>
    </row>
    <row r="27" spans="1:16" ht="21.75" thickBot="1" x14ac:dyDescent="0.6">
      <c r="A27" s="220" t="s">
        <v>294</v>
      </c>
      <c r="B27" s="244"/>
      <c r="C27" s="245"/>
      <c r="E27" s="220" t="s">
        <v>268</v>
      </c>
      <c r="F27" s="244"/>
      <c r="G27" s="245"/>
      <c r="H27" s="221" t="s">
        <v>294</v>
      </c>
      <c r="I27" s="253">
        <v>22336643.41</v>
      </c>
      <c r="J27" s="222" t="s">
        <v>326</v>
      </c>
      <c r="K27" s="223" t="s">
        <v>266</v>
      </c>
      <c r="L27" s="244"/>
      <c r="M27" s="245"/>
      <c r="N27" s="255">
        <v>1891412.58</v>
      </c>
      <c r="O27" s="244"/>
      <c r="P27" s="245"/>
    </row>
    <row r="28" spans="1:16" ht="21.75" thickTop="1" x14ac:dyDescent="0.55000000000000004">
      <c r="A28" s="212" t="s">
        <v>36</v>
      </c>
      <c r="B28" s="238"/>
      <c r="C28" s="239"/>
      <c r="E28" s="212" t="s">
        <v>36</v>
      </c>
      <c r="F28" s="238"/>
      <c r="G28" s="239"/>
      <c r="H28" s="213" t="s">
        <v>36</v>
      </c>
      <c r="I28" s="213" t="s">
        <v>36</v>
      </c>
      <c r="J28" s="214" t="s">
        <v>327</v>
      </c>
      <c r="K28" s="215"/>
      <c r="L28" s="238"/>
      <c r="M28" s="239"/>
      <c r="N28" s="212" t="s">
        <v>36</v>
      </c>
      <c r="O28" s="238"/>
      <c r="P28" s="239"/>
    </row>
    <row r="29" spans="1:16" x14ac:dyDescent="0.55000000000000004">
      <c r="A29" s="208" t="s">
        <v>328</v>
      </c>
      <c r="B29" s="238"/>
      <c r="C29" s="239"/>
      <c r="E29" s="208" t="s">
        <v>268</v>
      </c>
      <c r="F29" s="238"/>
      <c r="G29" s="239"/>
      <c r="H29" s="209" t="s">
        <v>328</v>
      </c>
      <c r="I29" s="209" t="s">
        <v>329</v>
      </c>
      <c r="J29" s="216" t="s">
        <v>25</v>
      </c>
      <c r="K29" s="217" t="s">
        <v>330</v>
      </c>
      <c r="L29" s="238"/>
      <c r="M29" s="239"/>
      <c r="N29" s="208" t="s">
        <v>331</v>
      </c>
      <c r="O29" s="238"/>
      <c r="P29" s="239"/>
    </row>
    <row r="30" spans="1:16" x14ac:dyDescent="0.55000000000000004">
      <c r="A30" s="208" t="s">
        <v>332</v>
      </c>
      <c r="B30" s="238"/>
      <c r="C30" s="239"/>
      <c r="E30" s="208" t="s">
        <v>268</v>
      </c>
      <c r="F30" s="238"/>
      <c r="G30" s="239"/>
      <c r="H30" s="209" t="s">
        <v>332</v>
      </c>
      <c r="I30" s="209" t="s">
        <v>333</v>
      </c>
      <c r="J30" s="216" t="s">
        <v>48</v>
      </c>
      <c r="K30" s="217" t="s">
        <v>334</v>
      </c>
      <c r="L30" s="238"/>
      <c r="M30" s="239"/>
      <c r="N30" s="208" t="s">
        <v>335</v>
      </c>
      <c r="O30" s="238"/>
      <c r="P30" s="239"/>
    </row>
    <row r="31" spans="1:16" x14ac:dyDescent="0.55000000000000004">
      <c r="A31" s="208" t="s">
        <v>336</v>
      </c>
      <c r="B31" s="238"/>
      <c r="C31" s="239"/>
      <c r="E31" s="208" t="s">
        <v>268</v>
      </c>
      <c r="F31" s="238"/>
      <c r="G31" s="239"/>
      <c r="H31" s="209" t="s">
        <v>336</v>
      </c>
      <c r="I31" s="209" t="s">
        <v>337</v>
      </c>
      <c r="J31" s="216" t="s">
        <v>55</v>
      </c>
      <c r="K31" s="217" t="s">
        <v>338</v>
      </c>
      <c r="L31" s="238"/>
      <c r="M31" s="239"/>
      <c r="N31" s="208" t="s">
        <v>339</v>
      </c>
      <c r="O31" s="238"/>
      <c r="P31" s="239"/>
    </row>
    <row r="32" spans="1:16" x14ac:dyDescent="0.55000000000000004">
      <c r="A32" s="208" t="s">
        <v>340</v>
      </c>
      <c r="B32" s="238"/>
      <c r="C32" s="239"/>
      <c r="E32" s="208" t="s">
        <v>268</v>
      </c>
      <c r="F32" s="238"/>
      <c r="G32" s="239"/>
      <c r="H32" s="209" t="s">
        <v>340</v>
      </c>
      <c r="I32" s="209" t="s">
        <v>341</v>
      </c>
      <c r="J32" s="216" t="s">
        <v>62</v>
      </c>
      <c r="K32" s="217" t="s">
        <v>342</v>
      </c>
      <c r="L32" s="238"/>
      <c r="M32" s="239"/>
      <c r="N32" s="208" t="s">
        <v>343</v>
      </c>
      <c r="O32" s="238"/>
      <c r="P32" s="239"/>
    </row>
    <row r="33" spans="1:16" x14ac:dyDescent="0.55000000000000004">
      <c r="A33" s="208" t="s">
        <v>344</v>
      </c>
      <c r="B33" s="238"/>
      <c r="C33" s="239"/>
      <c r="E33" s="208" t="s">
        <v>268</v>
      </c>
      <c r="F33" s="238"/>
      <c r="G33" s="239"/>
      <c r="H33" s="209" t="s">
        <v>344</v>
      </c>
      <c r="I33" s="209" t="s">
        <v>345</v>
      </c>
      <c r="J33" s="216" t="s">
        <v>67</v>
      </c>
      <c r="K33" s="217" t="s">
        <v>346</v>
      </c>
      <c r="L33" s="238"/>
      <c r="M33" s="239"/>
      <c r="N33" s="208" t="s">
        <v>347</v>
      </c>
      <c r="O33" s="238"/>
      <c r="P33" s="239"/>
    </row>
    <row r="34" spans="1:16" x14ac:dyDescent="0.55000000000000004">
      <c r="A34" s="208" t="s">
        <v>348</v>
      </c>
      <c r="B34" s="238"/>
      <c r="C34" s="239"/>
      <c r="E34" s="208" t="s">
        <v>268</v>
      </c>
      <c r="F34" s="238"/>
      <c r="G34" s="239"/>
      <c r="H34" s="209" t="s">
        <v>348</v>
      </c>
      <c r="I34" s="209" t="s">
        <v>349</v>
      </c>
      <c r="J34" s="216" t="s">
        <v>73</v>
      </c>
      <c r="K34" s="217" t="s">
        <v>350</v>
      </c>
      <c r="L34" s="238"/>
      <c r="M34" s="239"/>
      <c r="N34" s="208" t="s">
        <v>351</v>
      </c>
      <c r="O34" s="238"/>
      <c r="P34" s="239"/>
    </row>
    <row r="35" spans="1:16" x14ac:dyDescent="0.55000000000000004">
      <c r="A35" s="208" t="s">
        <v>352</v>
      </c>
      <c r="B35" s="238"/>
      <c r="C35" s="239"/>
      <c r="E35" s="208" t="s">
        <v>268</v>
      </c>
      <c r="F35" s="238"/>
      <c r="G35" s="239"/>
      <c r="H35" s="209" t="s">
        <v>352</v>
      </c>
      <c r="I35" s="209" t="s">
        <v>353</v>
      </c>
      <c r="J35" s="216" t="s">
        <v>78</v>
      </c>
      <c r="K35" s="217" t="s">
        <v>354</v>
      </c>
      <c r="L35" s="238"/>
      <c r="M35" s="239"/>
      <c r="N35" s="208" t="s">
        <v>355</v>
      </c>
      <c r="O35" s="238"/>
      <c r="P35" s="239"/>
    </row>
    <row r="36" spans="1:16" x14ac:dyDescent="0.55000000000000004">
      <c r="A36" s="208" t="s">
        <v>356</v>
      </c>
      <c r="B36" s="238"/>
      <c r="C36" s="239"/>
      <c r="E36" s="208" t="s">
        <v>268</v>
      </c>
      <c r="F36" s="238"/>
      <c r="G36" s="239"/>
      <c r="H36" s="209" t="s">
        <v>356</v>
      </c>
      <c r="I36" s="209" t="s">
        <v>268</v>
      </c>
      <c r="J36" s="216" t="s">
        <v>97</v>
      </c>
      <c r="K36" s="217" t="s">
        <v>357</v>
      </c>
      <c r="L36" s="238"/>
      <c r="M36" s="239"/>
      <c r="N36" s="208" t="s">
        <v>268</v>
      </c>
      <c r="O36" s="238"/>
      <c r="P36" s="239"/>
    </row>
    <row r="37" spans="1:16" x14ac:dyDescent="0.55000000000000004">
      <c r="A37" s="208" t="s">
        <v>358</v>
      </c>
      <c r="B37" s="238"/>
      <c r="C37" s="239"/>
      <c r="E37" s="208" t="s">
        <v>268</v>
      </c>
      <c r="F37" s="238"/>
      <c r="G37" s="239"/>
      <c r="H37" s="209" t="s">
        <v>358</v>
      </c>
      <c r="I37" s="209" t="s">
        <v>268</v>
      </c>
      <c r="J37" s="216" t="s">
        <v>101</v>
      </c>
      <c r="K37" s="217" t="s">
        <v>359</v>
      </c>
      <c r="L37" s="238"/>
      <c r="M37" s="239"/>
      <c r="N37" s="208" t="s">
        <v>268</v>
      </c>
      <c r="O37" s="238"/>
      <c r="P37" s="239"/>
    </row>
    <row r="38" spans="1:16" x14ac:dyDescent="0.55000000000000004">
      <c r="A38" s="208" t="s">
        <v>360</v>
      </c>
      <c r="B38" s="238"/>
      <c r="C38" s="239"/>
      <c r="E38" s="208" t="s">
        <v>268</v>
      </c>
      <c r="F38" s="238"/>
      <c r="G38" s="239"/>
      <c r="H38" s="209" t="s">
        <v>360</v>
      </c>
      <c r="I38" s="209" t="s">
        <v>268</v>
      </c>
      <c r="J38" s="216" t="s">
        <v>361</v>
      </c>
      <c r="K38" s="217" t="s">
        <v>362</v>
      </c>
      <c r="L38" s="238"/>
      <c r="M38" s="239"/>
      <c r="N38" s="208" t="s">
        <v>268</v>
      </c>
      <c r="O38" s="238"/>
      <c r="P38" s="239"/>
    </row>
    <row r="39" spans="1:16" x14ac:dyDescent="0.55000000000000004">
      <c r="A39" s="208" t="s">
        <v>363</v>
      </c>
      <c r="B39" s="238"/>
      <c r="C39" s="239"/>
      <c r="E39" s="208" t="s">
        <v>268</v>
      </c>
      <c r="F39" s="238"/>
      <c r="G39" s="239"/>
      <c r="H39" s="209" t="s">
        <v>363</v>
      </c>
      <c r="I39" s="209" t="s">
        <v>364</v>
      </c>
      <c r="J39" s="216" t="s">
        <v>84</v>
      </c>
      <c r="K39" s="217" t="s">
        <v>365</v>
      </c>
      <c r="L39" s="238"/>
      <c r="M39" s="239"/>
      <c r="N39" s="208" t="s">
        <v>366</v>
      </c>
      <c r="O39" s="238"/>
      <c r="P39" s="239"/>
    </row>
    <row r="40" spans="1:16" x14ac:dyDescent="0.55000000000000004">
      <c r="A40" s="212" t="s">
        <v>294</v>
      </c>
      <c r="B40" s="238"/>
      <c r="C40" s="239"/>
      <c r="E40" s="212" t="s">
        <v>268</v>
      </c>
      <c r="F40" s="238"/>
      <c r="G40" s="239"/>
      <c r="H40" s="213" t="s">
        <v>294</v>
      </c>
      <c r="I40" s="213" t="s">
        <v>367</v>
      </c>
      <c r="J40" s="218" t="s">
        <v>8</v>
      </c>
      <c r="K40" s="219" t="s">
        <v>266</v>
      </c>
      <c r="L40" s="238"/>
      <c r="M40" s="239"/>
      <c r="N40" s="212" t="s">
        <v>368</v>
      </c>
      <c r="O40" s="238"/>
      <c r="P40" s="239"/>
    </row>
    <row r="41" spans="1:16" x14ac:dyDescent="0.55000000000000004">
      <c r="A41" s="208" t="s">
        <v>268</v>
      </c>
      <c r="B41" s="238"/>
      <c r="C41" s="239"/>
      <c r="E41" s="208" t="s">
        <v>268</v>
      </c>
      <c r="F41" s="238"/>
      <c r="G41" s="239"/>
      <c r="H41" s="209" t="s">
        <v>268</v>
      </c>
      <c r="I41" s="209" t="s">
        <v>369</v>
      </c>
      <c r="J41" s="216" t="s">
        <v>194</v>
      </c>
      <c r="K41" s="217" t="s">
        <v>298</v>
      </c>
      <c r="L41" s="238"/>
      <c r="M41" s="239"/>
      <c r="N41" s="208" t="s">
        <v>370</v>
      </c>
      <c r="O41" s="238"/>
      <c r="P41" s="239"/>
    </row>
    <row r="42" spans="1:16" x14ac:dyDescent="0.55000000000000004">
      <c r="A42" s="208" t="s">
        <v>268</v>
      </c>
      <c r="B42" s="238"/>
      <c r="C42" s="239"/>
      <c r="E42" s="208" t="s">
        <v>268</v>
      </c>
      <c r="F42" s="238"/>
      <c r="G42" s="239"/>
      <c r="H42" s="209" t="s">
        <v>268</v>
      </c>
      <c r="I42" s="209" t="s">
        <v>371</v>
      </c>
      <c r="J42" s="216" t="s">
        <v>200</v>
      </c>
      <c r="K42" s="217" t="s">
        <v>372</v>
      </c>
      <c r="L42" s="238"/>
      <c r="M42" s="239"/>
      <c r="N42" s="208" t="s">
        <v>268</v>
      </c>
      <c r="O42" s="238"/>
      <c r="P42" s="239"/>
    </row>
    <row r="43" spans="1:16" x14ac:dyDescent="0.55000000000000004">
      <c r="A43" s="208" t="s">
        <v>268</v>
      </c>
      <c r="B43" s="238"/>
      <c r="C43" s="239"/>
      <c r="E43" s="208" t="s">
        <v>268</v>
      </c>
      <c r="F43" s="238"/>
      <c r="G43" s="239"/>
      <c r="H43" s="209" t="s">
        <v>268</v>
      </c>
      <c r="I43" s="209" t="s">
        <v>373</v>
      </c>
      <c r="J43" s="216" t="s">
        <v>374</v>
      </c>
      <c r="K43" s="217" t="s">
        <v>375</v>
      </c>
      <c r="L43" s="238"/>
      <c r="M43" s="239"/>
      <c r="N43" s="208" t="s">
        <v>268</v>
      </c>
      <c r="O43" s="238"/>
      <c r="P43" s="239"/>
    </row>
    <row r="44" spans="1:16" x14ac:dyDescent="0.55000000000000004">
      <c r="A44" s="208" t="s">
        <v>268</v>
      </c>
      <c r="B44" s="238"/>
      <c r="C44" s="239"/>
      <c r="E44" s="208" t="s">
        <v>268</v>
      </c>
      <c r="F44" s="238"/>
      <c r="G44" s="239"/>
      <c r="H44" s="209" t="s">
        <v>268</v>
      </c>
      <c r="I44" s="209" t="s">
        <v>376</v>
      </c>
      <c r="J44" s="216" t="s">
        <v>202</v>
      </c>
      <c r="K44" s="217" t="s">
        <v>304</v>
      </c>
      <c r="L44" s="238"/>
      <c r="M44" s="239"/>
      <c r="N44" s="208" t="s">
        <v>377</v>
      </c>
      <c r="O44" s="238"/>
      <c r="P44" s="239"/>
    </row>
    <row r="45" spans="1:16" x14ac:dyDescent="0.55000000000000004">
      <c r="A45" s="208" t="s">
        <v>268</v>
      </c>
      <c r="B45" s="238"/>
      <c r="C45" s="239"/>
      <c r="E45" s="208" t="s">
        <v>268</v>
      </c>
      <c r="F45" s="238"/>
      <c r="G45" s="239"/>
      <c r="H45" s="209" t="s">
        <v>268</v>
      </c>
      <c r="I45" s="209" t="s">
        <v>306</v>
      </c>
      <c r="J45" s="216" t="s">
        <v>307</v>
      </c>
      <c r="K45" s="217" t="s">
        <v>308</v>
      </c>
      <c r="L45" s="238"/>
      <c r="M45" s="239"/>
      <c r="N45" s="208" t="s">
        <v>268</v>
      </c>
      <c r="O45" s="238"/>
      <c r="P45" s="239"/>
    </row>
    <row r="46" spans="1:16" x14ac:dyDescent="0.55000000000000004">
      <c r="A46" s="208" t="s">
        <v>268</v>
      </c>
      <c r="B46" s="238"/>
      <c r="C46" s="239"/>
      <c r="E46" s="208" t="s">
        <v>268</v>
      </c>
      <c r="F46" s="238"/>
      <c r="G46" s="239"/>
      <c r="H46" s="209" t="s">
        <v>268</v>
      </c>
      <c r="I46" s="209" t="s">
        <v>378</v>
      </c>
      <c r="J46" s="216" t="s">
        <v>206</v>
      </c>
      <c r="K46" s="217" t="s">
        <v>310</v>
      </c>
      <c r="L46" s="238"/>
      <c r="M46" s="239"/>
      <c r="N46" s="208" t="s">
        <v>268</v>
      </c>
      <c r="O46" s="238"/>
      <c r="P46" s="239"/>
    </row>
    <row r="47" spans="1:16" x14ac:dyDescent="0.55000000000000004">
      <c r="A47" s="208" t="s">
        <v>268</v>
      </c>
      <c r="B47" s="238"/>
      <c r="C47" s="239"/>
      <c r="E47" s="208" t="s">
        <v>268</v>
      </c>
      <c r="F47" s="238"/>
      <c r="G47" s="239"/>
      <c r="H47" s="209" t="s">
        <v>268</v>
      </c>
      <c r="I47" s="209" t="s">
        <v>379</v>
      </c>
      <c r="J47" s="216" t="s">
        <v>208</v>
      </c>
      <c r="K47" s="217" t="s">
        <v>313</v>
      </c>
      <c r="L47" s="238"/>
      <c r="M47" s="239"/>
      <c r="N47" s="208" t="s">
        <v>380</v>
      </c>
      <c r="O47" s="238"/>
      <c r="P47" s="239"/>
    </row>
    <row r="48" spans="1:16" x14ac:dyDescent="0.55000000000000004">
      <c r="A48" s="208" t="s">
        <v>268</v>
      </c>
      <c r="B48" s="238"/>
      <c r="C48" s="239"/>
      <c r="E48" s="208" t="s">
        <v>268</v>
      </c>
      <c r="F48" s="238"/>
      <c r="G48" s="239"/>
      <c r="H48" s="209" t="s">
        <v>268</v>
      </c>
      <c r="I48" s="209" t="s">
        <v>381</v>
      </c>
      <c r="J48" s="216" t="s">
        <v>210</v>
      </c>
      <c r="K48" s="217" t="s">
        <v>382</v>
      </c>
      <c r="L48" s="238"/>
      <c r="M48" s="239"/>
      <c r="N48" s="208" t="s">
        <v>268</v>
      </c>
      <c r="O48" s="238"/>
      <c r="P48" s="239"/>
    </row>
    <row r="49" spans="1:16" x14ac:dyDescent="0.55000000000000004">
      <c r="A49" s="208" t="s">
        <v>268</v>
      </c>
      <c r="B49" s="238"/>
      <c r="C49" s="239"/>
      <c r="E49" s="208" t="s">
        <v>268</v>
      </c>
      <c r="F49" s="238"/>
      <c r="G49" s="239"/>
      <c r="H49" s="209" t="s">
        <v>268</v>
      </c>
      <c r="I49" s="209" t="s">
        <v>315</v>
      </c>
      <c r="J49" s="216" t="s">
        <v>316</v>
      </c>
      <c r="K49" s="217" t="s">
        <v>317</v>
      </c>
      <c r="L49" s="238"/>
      <c r="M49" s="239"/>
      <c r="N49" s="208" t="s">
        <v>318</v>
      </c>
      <c r="O49" s="238"/>
      <c r="P49" s="239"/>
    </row>
    <row r="50" spans="1:16" x14ac:dyDescent="0.55000000000000004">
      <c r="A50" s="208" t="s">
        <v>268</v>
      </c>
      <c r="B50" s="238"/>
      <c r="C50" s="239"/>
      <c r="E50" s="208" t="s">
        <v>268</v>
      </c>
      <c r="F50" s="238"/>
      <c r="G50" s="239"/>
      <c r="H50" s="209" t="s">
        <v>268</v>
      </c>
      <c r="I50" s="209" t="s">
        <v>383</v>
      </c>
      <c r="J50" s="216" t="s">
        <v>486</v>
      </c>
      <c r="K50" s="217" t="s">
        <v>322</v>
      </c>
      <c r="L50" s="238"/>
      <c r="M50" s="239"/>
      <c r="N50" s="208" t="s">
        <v>268</v>
      </c>
      <c r="O50" s="238"/>
      <c r="P50" s="239"/>
    </row>
    <row r="51" spans="1:16" x14ac:dyDescent="0.55000000000000004">
      <c r="A51" s="212" t="s">
        <v>268</v>
      </c>
      <c r="B51" s="238"/>
      <c r="C51" s="239"/>
      <c r="E51" s="212" t="s">
        <v>268</v>
      </c>
      <c r="F51" s="238"/>
      <c r="G51" s="239"/>
      <c r="H51" s="213" t="s">
        <v>268</v>
      </c>
      <c r="I51" s="252">
        <v>2824035.09</v>
      </c>
      <c r="J51" s="218" t="s">
        <v>8</v>
      </c>
      <c r="K51" s="219" t="s">
        <v>266</v>
      </c>
      <c r="L51" s="238"/>
      <c r="M51" s="239"/>
      <c r="N51" s="254">
        <v>122416.7</v>
      </c>
      <c r="O51" s="238"/>
      <c r="P51" s="239"/>
    </row>
    <row r="52" spans="1:16" ht="21.75" thickBot="1" x14ac:dyDescent="0.6">
      <c r="A52" s="224" t="s">
        <v>294</v>
      </c>
      <c r="B52" s="244"/>
      <c r="C52" s="245"/>
      <c r="E52" s="224" t="s">
        <v>268</v>
      </c>
      <c r="F52" s="244"/>
      <c r="G52" s="245"/>
      <c r="H52" s="225" t="s">
        <v>294</v>
      </c>
      <c r="I52" s="256">
        <v>15063803.02</v>
      </c>
      <c r="J52" s="226" t="s">
        <v>384</v>
      </c>
      <c r="K52" s="227" t="s">
        <v>266</v>
      </c>
      <c r="L52" s="244"/>
      <c r="M52" s="245"/>
      <c r="N52" s="257">
        <v>3094545.89</v>
      </c>
      <c r="O52" s="244"/>
      <c r="P52" s="245"/>
    </row>
    <row r="53" spans="1:16" ht="21.75" thickTop="1" x14ac:dyDescent="0.55000000000000004">
      <c r="A53" s="212" t="s">
        <v>268</v>
      </c>
      <c r="B53" s="238"/>
      <c r="C53" s="239"/>
      <c r="E53" s="212" t="s">
        <v>268</v>
      </c>
      <c r="F53" s="238"/>
      <c r="G53" s="239"/>
      <c r="H53" s="213" t="s">
        <v>268</v>
      </c>
      <c r="I53" s="213" t="s">
        <v>385</v>
      </c>
      <c r="J53" s="218" t="s">
        <v>386</v>
      </c>
      <c r="K53" s="219" t="s">
        <v>266</v>
      </c>
      <c r="L53" s="238"/>
      <c r="M53" s="239"/>
      <c r="N53" s="212" t="s">
        <v>387</v>
      </c>
      <c r="O53" s="238"/>
      <c r="P53" s="239"/>
    </row>
    <row r="54" spans="1:16" x14ac:dyDescent="0.55000000000000004">
      <c r="A54" s="228" t="s">
        <v>36</v>
      </c>
      <c r="B54" s="238"/>
      <c r="C54" s="238"/>
      <c r="E54" s="229" t="s">
        <v>36</v>
      </c>
      <c r="F54" s="238"/>
      <c r="G54" s="238"/>
      <c r="H54" s="230" t="s">
        <v>36</v>
      </c>
      <c r="I54" s="230" t="s">
        <v>388</v>
      </c>
      <c r="J54" s="213" t="s">
        <v>389</v>
      </c>
      <c r="K54" s="207" t="s">
        <v>36</v>
      </c>
      <c r="L54" s="238"/>
      <c r="M54" s="239"/>
      <c r="N54" s="212" t="s">
        <v>388</v>
      </c>
      <c r="O54" s="238"/>
      <c r="P54" s="239"/>
    </row>
    <row r="55" spans="1:16" ht="0" hidden="1" customHeight="1" x14ac:dyDescent="0.55000000000000004"/>
    <row r="56" spans="1:16" ht="15.95" customHeight="1" x14ac:dyDescent="0.55000000000000004"/>
    <row r="57" spans="1:16" ht="19.7" customHeight="1" x14ac:dyDescent="0.55000000000000004">
      <c r="B57" s="231"/>
      <c r="C57" s="234"/>
    </row>
    <row r="58" spans="1:16" ht="0.6" customHeight="1" x14ac:dyDescent="0.55000000000000004"/>
    <row r="59" spans="1:16" ht="19.7" customHeight="1" x14ac:dyDescent="0.55000000000000004">
      <c r="C59" s="232"/>
      <c r="D59" s="234"/>
      <c r="E59" s="234"/>
      <c r="F59" s="234"/>
      <c r="G59" s="234"/>
      <c r="H59" s="234"/>
      <c r="I59" s="234"/>
      <c r="J59" s="234"/>
      <c r="K59" s="234"/>
      <c r="L59" s="234"/>
    </row>
  </sheetData>
  <mergeCells count="209">
    <mergeCell ref="A1:E1"/>
    <mergeCell ref="G1:K1"/>
    <mergeCell ref="G2:K2"/>
    <mergeCell ref="G3:K3"/>
    <mergeCell ref="A4:I4"/>
    <mergeCell ref="K4:M4"/>
    <mergeCell ref="A7:C7"/>
    <mergeCell ref="E7:G7"/>
    <mergeCell ref="K7:M7"/>
    <mergeCell ref="N7:P7"/>
    <mergeCell ref="A8:C8"/>
    <mergeCell ref="E8:G8"/>
    <mergeCell ref="K8:M8"/>
    <mergeCell ref="N8:P8"/>
    <mergeCell ref="N4:P4"/>
    <mergeCell ref="A5:C5"/>
    <mergeCell ref="E5:G5"/>
    <mergeCell ref="K5:M5"/>
    <mergeCell ref="N5:P5"/>
    <mergeCell ref="A6:C6"/>
    <mergeCell ref="E6:G6"/>
    <mergeCell ref="K6:M6"/>
    <mergeCell ref="N6:P6"/>
    <mergeCell ref="A11:C11"/>
    <mergeCell ref="E11:G11"/>
    <mergeCell ref="K11:M11"/>
    <mergeCell ref="N11:P11"/>
    <mergeCell ref="A12:C12"/>
    <mergeCell ref="E12:G12"/>
    <mergeCell ref="K12:M12"/>
    <mergeCell ref="N12:P12"/>
    <mergeCell ref="A9:C9"/>
    <mergeCell ref="E9:G9"/>
    <mergeCell ref="K9:M9"/>
    <mergeCell ref="N9:P9"/>
    <mergeCell ref="A10:C10"/>
    <mergeCell ref="E10:G10"/>
    <mergeCell ref="K10:M10"/>
    <mergeCell ref="N10:P10"/>
    <mergeCell ref="A15:C15"/>
    <mergeCell ref="E15:G15"/>
    <mergeCell ref="K15:M15"/>
    <mergeCell ref="N15:P15"/>
    <mergeCell ref="A16:C16"/>
    <mergeCell ref="E16:G16"/>
    <mergeCell ref="K16:M16"/>
    <mergeCell ref="N16:P16"/>
    <mergeCell ref="A13:C13"/>
    <mergeCell ref="E13:G13"/>
    <mergeCell ref="K13:M13"/>
    <mergeCell ref="N13:P13"/>
    <mergeCell ref="A14:C14"/>
    <mergeCell ref="E14:G14"/>
    <mergeCell ref="K14:M14"/>
    <mergeCell ref="N14:P14"/>
    <mergeCell ref="A19:C19"/>
    <mergeCell ref="E19:G19"/>
    <mergeCell ref="K19:M19"/>
    <mergeCell ref="N19:P19"/>
    <mergeCell ref="A20:C20"/>
    <mergeCell ref="E20:G20"/>
    <mergeCell ref="K20:M20"/>
    <mergeCell ref="N20:P20"/>
    <mergeCell ref="A17:C17"/>
    <mergeCell ref="E17:G17"/>
    <mergeCell ref="K17:M17"/>
    <mergeCell ref="N17:P17"/>
    <mergeCell ref="A18:C18"/>
    <mergeCell ref="E18:G18"/>
    <mergeCell ref="K18:M18"/>
    <mergeCell ref="N18:P18"/>
    <mergeCell ref="A23:C23"/>
    <mergeCell ref="E23:G23"/>
    <mergeCell ref="K23:M23"/>
    <mergeCell ref="N23:P23"/>
    <mergeCell ref="A24:C24"/>
    <mergeCell ref="E24:G24"/>
    <mergeCell ref="K24:M24"/>
    <mergeCell ref="N24:P24"/>
    <mergeCell ref="A21:C21"/>
    <mergeCell ref="E21:G21"/>
    <mergeCell ref="K21:M21"/>
    <mergeCell ref="N21:P21"/>
    <mergeCell ref="A22:C22"/>
    <mergeCell ref="E22:G22"/>
    <mergeCell ref="K22:M22"/>
    <mergeCell ref="N22:P22"/>
    <mergeCell ref="A27:C27"/>
    <mergeCell ref="E27:G27"/>
    <mergeCell ref="K27:M27"/>
    <mergeCell ref="N27:P27"/>
    <mergeCell ref="A28:C28"/>
    <mergeCell ref="E28:G28"/>
    <mergeCell ref="K28:M28"/>
    <mergeCell ref="N28:P28"/>
    <mergeCell ref="A25:C25"/>
    <mergeCell ref="E25:G25"/>
    <mergeCell ref="K25:M25"/>
    <mergeCell ref="N25:P25"/>
    <mergeCell ref="A26:C26"/>
    <mergeCell ref="E26:G26"/>
    <mergeCell ref="K26:M26"/>
    <mergeCell ref="N26:P26"/>
    <mergeCell ref="A31:C31"/>
    <mergeCell ref="E31:G31"/>
    <mergeCell ref="K31:M31"/>
    <mergeCell ref="N31:P31"/>
    <mergeCell ref="A32:C32"/>
    <mergeCell ref="E32:G32"/>
    <mergeCell ref="K32:M32"/>
    <mergeCell ref="N32:P32"/>
    <mergeCell ref="A29:C29"/>
    <mergeCell ref="E29:G29"/>
    <mergeCell ref="K29:M29"/>
    <mergeCell ref="N29:P29"/>
    <mergeCell ref="A30:C30"/>
    <mergeCell ref="E30:G30"/>
    <mergeCell ref="K30:M30"/>
    <mergeCell ref="N30:P30"/>
    <mergeCell ref="A35:C35"/>
    <mergeCell ref="E35:G35"/>
    <mergeCell ref="K35:M35"/>
    <mergeCell ref="N35:P35"/>
    <mergeCell ref="A36:C36"/>
    <mergeCell ref="E36:G36"/>
    <mergeCell ref="K36:M36"/>
    <mergeCell ref="N36:P36"/>
    <mergeCell ref="A33:C33"/>
    <mergeCell ref="E33:G33"/>
    <mergeCell ref="K33:M33"/>
    <mergeCell ref="N33:P33"/>
    <mergeCell ref="A34:C34"/>
    <mergeCell ref="E34:G34"/>
    <mergeCell ref="K34:M34"/>
    <mergeCell ref="N34:P34"/>
    <mergeCell ref="A39:C39"/>
    <mergeCell ref="E39:G39"/>
    <mergeCell ref="K39:M39"/>
    <mergeCell ref="N39:P39"/>
    <mergeCell ref="A40:C40"/>
    <mergeCell ref="E40:G40"/>
    <mergeCell ref="K40:M40"/>
    <mergeCell ref="N40:P40"/>
    <mergeCell ref="A37:C37"/>
    <mergeCell ref="E37:G37"/>
    <mergeCell ref="K37:M37"/>
    <mergeCell ref="N37:P37"/>
    <mergeCell ref="A38:C38"/>
    <mergeCell ref="E38:G38"/>
    <mergeCell ref="K38:M38"/>
    <mergeCell ref="N38:P38"/>
    <mergeCell ref="A43:C43"/>
    <mergeCell ref="E43:G43"/>
    <mergeCell ref="K43:M43"/>
    <mergeCell ref="N43:P43"/>
    <mergeCell ref="A44:C44"/>
    <mergeCell ref="E44:G44"/>
    <mergeCell ref="K44:M44"/>
    <mergeCell ref="N44:P44"/>
    <mergeCell ref="A41:C41"/>
    <mergeCell ref="E41:G41"/>
    <mergeCell ref="K41:M41"/>
    <mergeCell ref="N41:P41"/>
    <mergeCell ref="A42:C42"/>
    <mergeCell ref="E42:G42"/>
    <mergeCell ref="K42:M42"/>
    <mergeCell ref="N42:P42"/>
    <mergeCell ref="A47:C47"/>
    <mergeCell ref="E47:G47"/>
    <mergeCell ref="K47:M47"/>
    <mergeCell ref="N47:P47"/>
    <mergeCell ref="A48:C48"/>
    <mergeCell ref="E48:G48"/>
    <mergeCell ref="K48:M48"/>
    <mergeCell ref="N48:P48"/>
    <mergeCell ref="A45:C45"/>
    <mergeCell ref="E45:G45"/>
    <mergeCell ref="K45:M45"/>
    <mergeCell ref="N45:P45"/>
    <mergeCell ref="A46:C46"/>
    <mergeCell ref="E46:G46"/>
    <mergeCell ref="K46:M46"/>
    <mergeCell ref="N46:P46"/>
    <mergeCell ref="A50:C50"/>
    <mergeCell ref="E50:G50"/>
    <mergeCell ref="K50:M50"/>
    <mergeCell ref="N50:P50"/>
    <mergeCell ref="A51:C51"/>
    <mergeCell ref="E51:G51"/>
    <mergeCell ref="K51:M51"/>
    <mergeCell ref="N51:P51"/>
    <mergeCell ref="A49:C49"/>
    <mergeCell ref="E49:G49"/>
    <mergeCell ref="K49:M49"/>
    <mergeCell ref="N49:P49"/>
    <mergeCell ref="A54:C54"/>
    <mergeCell ref="E54:G54"/>
    <mergeCell ref="K54:M54"/>
    <mergeCell ref="N54:P54"/>
    <mergeCell ref="B57:C57"/>
    <mergeCell ref="C59:L59"/>
    <mergeCell ref="A52:C52"/>
    <mergeCell ref="E52:G52"/>
    <mergeCell ref="K52:M52"/>
    <mergeCell ref="N52:P52"/>
    <mergeCell ref="A53:C53"/>
    <mergeCell ref="E53:G53"/>
    <mergeCell ref="K53:M53"/>
    <mergeCell ref="N53:P53"/>
  </mergeCells>
  <pageMargins left="0.15748031496062992" right="0.19685039370078741" top="0.19685039370078741" bottom="0.15748031496062992" header="0.27559055118110237" footer="0.23622047244094491"/>
  <pageSetup paperSize="9" orientation="landscape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showGridLines="0" workbookViewId="0">
      <pane ySplit="8" topLeftCell="A44" activePane="bottomLeft" state="frozen"/>
      <selection pane="bottomLeft" activeCell="E57" sqref="E57"/>
    </sheetView>
  </sheetViews>
  <sheetFormatPr defaultRowHeight="21" x14ac:dyDescent="0.55000000000000004"/>
  <cols>
    <col min="1" max="1" width="47.125" style="235" customWidth="1"/>
    <col min="2" max="2" width="3.75" style="235" customWidth="1"/>
    <col min="3" max="3" width="11.125" style="235" customWidth="1"/>
    <col min="4" max="5" width="14" style="235" customWidth="1"/>
    <col min="6" max="6" width="9" style="235"/>
    <col min="7" max="7" width="13.125" style="235" customWidth="1"/>
    <col min="8" max="9" width="9" style="235"/>
    <col min="10" max="10" width="11.125" style="235" bestFit="1" customWidth="1"/>
    <col min="11" max="16384" width="9" style="235"/>
  </cols>
  <sheetData>
    <row r="1" spans="1:5" ht="12.75" customHeight="1" x14ac:dyDescent="0.55000000000000004">
      <c r="A1" s="247"/>
    </row>
    <row r="2" spans="1:5" ht="17.25" customHeight="1" x14ac:dyDescent="0.55000000000000004">
      <c r="A2" s="237" t="s">
        <v>0</v>
      </c>
      <c r="B2" s="234"/>
      <c r="C2" s="234"/>
      <c r="D2" s="234"/>
      <c r="E2" s="234"/>
    </row>
    <row r="3" spans="1:5" ht="17.25" customHeight="1" x14ac:dyDescent="0.55000000000000004">
      <c r="A3" s="200" t="s">
        <v>183</v>
      </c>
      <c r="B3" s="234"/>
      <c r="C3" s="234"/>
      <c r="D3" s="234"/>
      <c r="E3" s="234"/>
    </row>
    <row r="4" spans="1:5" ht="0.2" customHeight="1" x14ac:dyDescent="0.55000000000000004"/>
    <row r="5" spans="1:5" ht="17.25" customHeight="1" x14ac:dyDescent="0.55000000000000004">
      <c r="A5" s="200" t="s">
        <v>184</v>
      </c>
      <c r="B5" s="234"/>
      <c r="C5" s="234"/>
      <c r="D5" s="234"/>
      <c r="E5" s="234"/>
    </row>
    <row r="6" spans="1:5" ht="1.5" customHeight="1" x14ac:dyDescent="0.55000000000000004"/>
    <row r="7" spans="1:5" ht="18" customHeight="1" x14ac:dyDescent="0.55000000000000004">
      <c r="A7" s="200" t="s">
        <v>180</v>
      </c>
      <c r="B7" s="234"/>
      <c r="C7" s="234"/>
      <c r="D7" s="234"/>
      <c r="E7" s="234"/>
    </row>
    <row r="8" spans="1:5" ht="12" customHeight="1" x14ac:dyDescent="0.55000000000000004"/>
    <row r="9" spans="1:5" ht="21" customHeight="1" x14ac:dyDescent="0.55000000000000004">
      <c r="A9" s="201" t="s">
        <v>107</v>
      </c>
      <c r="B9" s="239"/>
      <c r="C9" s="204" t="s">
        <v>108</v>
      </c>
      <c r="D9" s="204" t="s">
        <v>185</v>
      </c>
      <c r="E9" s="204" t="s">
        <v>186</v>
      </c>
    </row>
    <row r="10" spans="1:5" x14ac:dyDescent="0.55000000000000004">
      <c r="A10" s="207" t="s">
        <v>187</v>
      </c>
      <c r="B10" s="239"/>
      <c r="C10" s="248" t="s">
        <v>188</v>
      </c>
      <c r="D10" s="249">
        <v>2132.9</v>
      </c>
      <c r="E10" s="249">
        <v>0</v>
      </c>
    </row>
    <row r="11" spans="1:5" x14ac:dyDescent="0.55000000000000004">
      <c r="A11" s="207" t="s">
        <v>189</v>
      </c>
      <c r="B11" s="239"/>
      <c r="C11" s="248" t="s">
        <v>190</v>
      </c>
      <c r="D11" s="249">
        <v>27788612.27</v>
      </c>
      <c r="E11" s="249">
        <v>0</v>
      </c>
    </row>
    <row r="12" spans="1:5" x14ac:dyDescent="0.55000000000000004">
      <c r="A12" s="207" t="s">
        <v>191</v>
      </c>
      <c r="B12" s="239"/>
      <c r="C12" s="248" t="s">
        <v>190</v>
      </c>
      <c r="D12" s="249">
        <v>761744.86</v>
      </c>
      <c r="E12" s="249">
        <v>0</v>
      </c>
    </row>
    <row r="13" spans="1:5" x14ac:dyDescent="0.55000000000000004">
      <c r="A13" s="207" t="s">
        <v>192</v>
      </c>
      <c r="B13" s="239"/>
      <c r="C13" s="248" t="s">
        <v>190</v>
      </c>
      <c r="D13" s="249">
        <v>921028.58</v>
      </c>
      <c r="E13" s="249">
        <v>0</v>
      </c>
    </row>
    <row r="14" spans="1:5" x14ac:dyDescent="0.55000000000000004">
      <c r="A14" s="207" t="s">
        <v>193</v>
      </c>
      <c r="B14" s="239"/>
      <c r="C14" s="248" t="s">
        <v>190</v>
      </c>
      <c r="D14" s="249">
        <v>4655947.33</v>
      </c>
      <c r="E14" s="249">
        <v>0</v>
      </c>
    </row>
    <row r="15" spans="1:5" x14ac:dyDescent="0.55000000000000004">
      <c r="A15" s="207" t="s">
        <v>194</v>
      </c>
      <c r="B15" s="239"/>
      <c r="C15" s="248" t="s">
        <v>195</v>
      </c>
      <c r="D15" s="249">
        <v>10834</v>
      </c>
      <c r="E15" s="249">
        <v>0</v>
      </c>
    </row>
    <row r="16" spans="1:5" x14ac:dyDescent="0.55000000000000004">
      <c r="A16" s="207" t="s">
        <v>196</v>
      </c>
      <c r="B16" s="239"/>
      <c r="C16" s="248" t="s">
        <v>197</v>
      </c>
      <c r="D16" s="249">
        <v>2024500</v>
      </c>
      <c r="E16" s="249">
        <v>0</v>
      </c>
    </row>
    <row r="17" spans="1:5" x14ac:dyDescent="0.55000000000000004">
      <c r="A17" s="207" t="s">
        <v>198</v>
      </c>
      <c r="B17" s="239"/>
      <c r="C17" s="248" t="s">
        <v>199</v>
      </c>
      <c r="D17" s="249">
        <v>282000</v>
      </c>
      <c r="E17" s="249">
        <v>0</v>
      </c>
    </row>
    <row r="18" spans="1:5" ht="21" customHeight="1" x14ac:dyDescent="0.55000000000000004">
      <c r="A18" s="207" t="s">
        <v>200</v>
      </c>
      <c r="B18" s="239"/>
      <c r="C18" s="248" t="s">
        <v>201</v>
      </c>
      <c r="D18" s="249">
        <v>0</v>
      </c>
      <c r="E18" s="249">
        <v>3445500</v>
      </c>
    </row>
    <row r="19" spans="1:5" ht="21" customHeight="1" x14ac:dyDescent="0.55000000000000004">
      <c r="A19" s="207" t="s">
        <v>202</v>
      </c>
      <c r="B19" s="239"/>
      <c r="C19" s="248" t="s">
        <v>203</v>
      </c>
      <c r="D19" s="249">
        <v>0</v>
      </c>
      <c r="E19" s="249">
        <v>9785.19</v>
      </c>
    </row>
    <row r="20" spans="1:5" ht="21" customHeight="1" x14ac:dyDescent="0.55000000000000004">
      <c r="A20" s="207" t="s">
        <v>204</v>
      </c>
      <c r="B20" s="239"/>
      <c r="C20" s="248" t="s">
        <v>205</v>
      </c>
      <c r="D20" s="249">
        <v>0</v>
      </c>
      <c r="E20" s="249">
        <v>2612.4899999999998</v>
      </c>
    </row>
    <row r="21" spans="1:5" ht="21" customHeight="1" x14ac:dyDescent="0.55000000000000004">
      <c r="A21" s="207" t="s">
        <v>206</v>
      </c>
      <c r="B21" s="239"/>
      <c r="C21" s="248" t="s">
        <v>207</v>
      </c>
      <c r="D21" s="249">
        <v>0</v>
      </c>
      <c r="E21" s="249">
        <v>635024</v>
      </c>
    </row>
    <row r="22" spans="1:5" ht="21" customHeight="1" x14ac:dyDescent="0.55000000000000004">
      <c r="A22" s="207" t="s">
        <v>208</v>
      </c>
      <c r="B22" s="239"/>
      <c r="C22" s="248" t="s">
        <v>209</v>
      </c>
      <c r="D22" s="249">
        <v>0</v>
      </c>
      <c r="E22" s="249">
        <v>5478</v>
      </c>
    </row>
    <row r="23" spans="1:5" ht="21" customHeight="1" x14ac:dyDescent="0.55000000000000004">
      <c r="A23" s="207" t="s">
        <v>210</v>
      </c>
      <c r="B23" s="239"/>
      <c r="C23" s="248" t="s">
        <v>211</v>
      </c>
      <c r="D23" s="249">
        <v>0</v>
      </c>
      <c r="E23" s="249">
        <v>6800</v>
      </c>
    </row>
    <row r="24" spans="1:5" ht="21" customHeight="1" x14ac:dyDescent="0.55000000000000004">
      <c r="A24" s="207" t="s">
        <v>212</v>
      </c>
      <c r="B24" s="239"/>
      <c r="C24" s="248" t="s">
        <v>213</v>
      </c>
      <c r="D24" s="249">
        <v>0</v>
      </c>
      <c r="E24" s="249">
        <v>1043744.86</v>
      </c>
    </row>
    <row r="25" spans="1:5" ht="21" customHeight="1" x14ac:dyDescent="0.55000000000000004">
      <c r="A25" s="207" t="s">
        <v>214</v>
      </c>
      <c r="B25" s="239"/>
      <c r="C25" s="248" t="s">
        <v>215</v>
      </c>
      <c r="D25" s="249">
        <v>0</v>
      </c>
      <c r="E25" s="249">
        <v>1124</v>
      </c>
    </row>
    <row r="26" spans="1:5" ht="21" customHeight="1" x14ac:dyDescent="0.55000000000000004">
      <c r="A26" s="207" t="s">
        <v>216</v>
      </c>
      <c r="B26" s="239"/>
      <c r="C26" s="248" t="s">
        <v>217</v>
      </c>
      <c r="D26" s="249">
        <v>0</v>
      </c>
      <c r="E26" s="249">
        <v>9263191.2599999998</v>
      </c>
    </row>
    <row r="27" spans="1:5" ht="21" customHeight="1" x14ac:dyDescent="0.55000000000000004">
      <c r="A27" s="207" t="s">
        <v>218</v>
      </c>
      <c r="B27" s="239"/>
      <c r="C27" s="248" t="s">
        <v>219</v>
      </c>
      <c r="D27" s="249">
        <v>0</v>
      </c>
      <c r="E27" s="249">
        <v>12783287.789999999</v>
      </c>
    </row>
    <row r="28" spans="1:5" ht="21" customHeight="1" x14ac:dyDescent="0.55000000000000004">
      <c r="A28" s="207" t="s">
        <v>115</v>
      </c>
      <c r="B28" s="239"/>
      <c r="C28" s="248" t="s">
        <v>220</v>
      </c>
      <c r="D28" s="249">
        <v>0</v>
      </c>
      <c r="E28" s="249">
        <v>13461</v>
      </c>
    </row>
    <row r="29" spans="1:5" ht="21" customHeight="1" x14ac:dyDescent="0.55000000000000004">
      <c r="A29" s="207" t="s">
        <v>116</v>
      </c>
      <c r="B29" s="239"/>
      <c r="C29" s="248" t="s">
        <v>221</v>
      </c>
      <c r="D29" s="249">
        <v>0</v>
      </c>
      <c r="E29" s="249">
        <v>7648</v>
      </c>
    </row>
    <row r="30" spans="1:5" ht="21" customHeight="1" x14ac:dyDescent="0.55000000000000004">
      <c r="A30" s="207" t="s">
        <v>117</v>
      </c>
      <c r="B30" s="239"/>
      <c r="C30" s="248" t="s">
        <v>222</v>
      </c>
      <c r="D30" s="249">
        <v>0</v>
      </c>
      <c r="E30" s="249">
        <v>1600</v>
      </c>
    </row>
    <row r="31" spans="1:5" ht="21" customHeight="1" x14ac:dyDescent="0.55000000000000004">
      <c r="A31" s="207" t="s">
        <v>120</v>
      </c>
      <c r="B31" s="239"/>
      <c r="C31" s="248" t="s">
        <v>223</v>
      </c>
      <c r="D31" s="249">
        <v>0</v>
      </c>
      <c r="E31" s="249">
        <v>902.1</v>
      </c>
    </row>
    <row r="32" spans="1:5" ht="21" customHeight="1" x14ac:dyDescent="0.55000000000000004">
      <c r="A32" s="207" t="s">
        <v>224</v>
      </c>
      <c r="B32" s="239"/>
      <c r="C32" s="248" t="s">
        <v>225</v>
      </c>
      <c r="D32" s="249">
        <v>0</v>
      </c>
      <c r="E32" s="249">
        <v>850</v>
      </c>
    </row>
    <row r="33" spans="1:5" ht="21" customHeight="1" x14ac:dyDescent="0.55000000000000004">
      <c r="A33" s="207" t="s">
        <v>226</v>
      </c>
      <c r="B33" s="239"/>
      <c r="C33" s="248" t="s">
        <v>227</v>
      </c>
      <c r="D33" s="249">
        <v>0</v>
      </c>
      <c r="E33" s="249">
        <v>5189</v>
      </c>
    </row>
    <row r="34" spans="1:5" ht="21" customHeight="1" x14ac:dyDescent="0.55000000000000004">
      <c r="A34" s="207" t="s">
        <v>126</v>
      </c>
      <c r="B34" s="239"/>
      <c r="C34" s="248" t="s">
        <v>228</v>
      </c>
      <c r="D34" s="249">
        <v>0</v>
      </c>
      <c r="E34" s="249">
        <v>1314.46</v>
      </c>
    </row>
    <row r="35" spans="1:5" ht="21" customHeight="1" x14ac:dyDescent="0.55000000000000004">
      <c r="A35" s="207" t="s">
        <v>127</v>
      </c>
      <c r="B35" s="239"/>
      <c r="C35" s="248" t="s">
        <v>229</v>
      </c>
      <c r="D35" s="249">
        <v>0</v>
      </c>
      <c r="E35" s="249">
        <v>120</v>
      </c>
    </row>
    <row r="36" spans="1:5" ht="21" customHeight="1" x14ac:dyDescent="0.55000000000000004">
      <c r="A36" s="207" t="s">
        <v>129</v>
      </c>
      <c r="B36" s="239"/>
      <c r="C36" s="248" t="s">
        <v>230</v>
      </c>
      <c r="D36" s="249">
        <v>0</v>
      </c>
      <c r="E36" s="249">
        <v>29826.58</v>
      </c>
    </row>
    <row r="37" spans="1:5" ht="21" customHeight="1" x14ac:dyDescent="0.55000000000000004">
      <c r="A37" s="207" t="s">
        <v>134</v>
      </c>
      <c r="B37" s="239"/>
      <c r="C37" s="248" t="s">
        <v>231</v>
      </c>
      <c r="D37" s="249">
        <v>0</v>
      </c>
      <c r="E37" s="249">
        <v>200</v>
      </c>
    </row>
    <row r="38" spans="1:5" ht="21" customHeight="1" x14ac:dyDescent="0.55000000000000004">
      <c r="A38" s="207" t="s">
        <v>232</v>
      </c>
      <c r="B38" s="239"/>
      <c r="C38" s="248" t="s">
        <v>233</v>
      </c>
      <c r="D38" s="249">
        <v>0</v>
      </c>
      <c r="E38" s="249">
        <v>197352.32000000001</v>
      </c>
    </row>
    <row r="39" spans="1:5" ht="21" customHeight="1" x14ac:dyDescent="0.55000000000000004">
      <c r="A39" s="207" t="s">
        <v>234</v>
      </c>
      <c r="B39" s="239"/>
      <c r="C39" s="248" t="s">
        <v>235</v>
      </c>
      <c r="D39" s="249">
        <v>0</v>
      </c>
      <c r="E39" s="249">
        <v>3576723.76</v>
      </c>
    </row>
    <row r="40" spans="1:5" ht="21" customHeight="1" x14ac:dyDescent="0.55000000000000004">
      <c r="A40" s="207" t="s">
        <v>140</v>
      </c>
      <c r="B40" s="239"/>
      <c r="C40" s="248" t="s">
        <v>236</v>
      </c>
      <c r="D40" s="249">
        <v>0</v>
      </c>
      <c r="E40" s="249">
        <v>1098136.6599999999</v>
      </c>
    </row>
    <row r="41" spans="1:5" ht="21" customHeight="1" x14ac:dyDescent="0.55000000000000004">
      <c r="A41" s="207" t="s">
        <v>141</v>
      </c>
      <c r="B41" s="239"/>
      <c r="C41" s="248" t="s">
        <v>237</v>
      </c>
      <c r="D41" s="249">
        <v>0</v>
      </c>
      <c r="E41" s="249">
        <v>22943.64</v>
      </c>
    </row>
    <row r="42" spans="1:5" ht="21" customHeight="1" x14ac:dyDescent="0.55000000000000004">
      <c r="A42" s="207" t="s">
        <v>143</v>
      </c>
      <c r="B42" s="239"/>
      <c r="C42" s="248" t="s">
        <v>238</v>
      </c>
      <c r="D42" s="249">
        <v>0</v>
      </c>
      <c r="E42" s="249">
        <v>2031063.73</v>
      </c>
    </row>
    <row r="43" spans="1:5" ht="21" customHeight="1" x14ac:dyDescent="0.55000000000000004">
      <c r="A43" s="207" t="s">
        <v>144</v>
      </c>
      <c r="B43" s="239"/>
      <c r="C43" s="248" t="s">
        <v>239</v>
      </c>
      <c r="D43" s="249">
        <v>0</v>
      </c>
      <c r="E43" s="249">
        <v>28</v>
      </c>
    </row>
    <row r="44" spans="1:5" ht="21" customHeight="1" x14ac:dyDescent="0.55000000000000004">
      <c r="A44" s="207" t="s">
        <v>145</v>
      </c>
      <c r="B44" s="239"/>
      <c r="C44" s="248" t="s">
        <v>240</v>
      </c>
      <c r="D44" s="249">
        <v>0</v>
      </c>
      <c r="E44" s="249">
        <v>1890511.7</v>
      </c>
    </row>
    <row r="45" spans="1:5" ht="21" customHeight="1" x14ac:dyDescent="0.55000000000000004">
      <c r="A45" s="207" t="s">
        <v>241</v>
      </c>
      <c r="B45" s="239"/>
      <c r="C45" s="248" t="s">
        <v>242</v>
      </c>
      <c r="D45" s="249">
        <v>0</v>
      </c>
      <c r="E45" s="249">
        <v>17935.689999999999</v>
      </c>
    </row>
    <row r="46" spans="1:5" ht="21" customHeight="1" x14ac:dyDescent="0.55000000000000004">
      <c r="A46" s="207" t="s">
        <v>147</v>
      </c>
      <c r="B46" s="239"/>
      <c r="C46" s="248" t="s">
        <v>243</v>
      </c>
      <c r="D46" s="249">
        <v>0</v>
      </c>
      <c r="E46" s="249">
        <v>768.64</v>
      </c>
    </row>
    <row r="47" spans="1:5" ht="21" customHeight="1" x14ac:dyDescent="0.55000000000000004">
      <c r="A47" s="207" t="s">
        <v>244</v>
      </c>
      <c r="B47" s="239"/>
      <c r="C47" s="248" t="s">
        <v>245</v>
      </c>
      <c r="D47" s="249">
        <v>0</v>
      </c>
      <c r="E47" s="249">
        <v>336837</v>
      </c>
    </row>
    <row r="48" spans="1:5" ht="21" customHeight="1" x14ac:dyDescent="0.55000000000000004">
      <c r="A48" s="207" t="s">
        <v>246</v>
      </c>
      <c r="B48" s="239"/>
      <c r="C48" s="248" t="s">
        <v>247</v>
      </c>
      <c r="D48" s="249">
        <v>0</v>
      </c>
      <c r="E48" s="249">
        <v>12256608</v>
      </c>
    </row>
    <row r="49" spans="1:10" x14ac:dyDescent="0.55000000000000004">
      <c r="A49" s="207" t="s">
        <v>25</v>
      </c>
      <c r="B49" s="239"/>
      <c r="C49" s="248" t="s">
        <v>248</v>
      </c>
      <c r="D49" s="249">
        <v>6061118</v>
      </c>
      <c r="E49" s="249">
        <v>0</v>
      </c>
    </row>
    <row r="50" spans="1:10" x14ac:dyDescent="0.55000000000000004">
      <c r="A50" s="207" t="s">
        <v>48</v>
      </c>
      <c r="B50" s="239"/>
      <c r="C50" s="248" t="s">
        <v>249</v>
      </c>
      <c r="D50" s="249">
        <v>1071300</v>
      </c>
      <c r="E50" s="249">
        <v>0</v>
      </c>
    </row>
    <row r="51" spans="1:10" x14ac:dyDescent="0.55000000000000004">
      <c r="A51" s="207" t="s">
        <v>55</v>
      </c>
      <c r="B51" s="239"/>
      <c r="C51" s="248" t="s">
        <v>250</v>
      </c>
      <c r="D51" s="249">
        <v>2481079</v>
      </c>
      <c r="E51" s="249">
        <v>0</v>
      </c>
      <c r="J51" s="251"/>
    </row>
    <row r="52" spans="1:10" x14ac:dyDescent="0.55000000000000004">
      <c r="A52" s="207" t="s">
        <v>62</v>
      </c>
      <c r="B52" s="239"/>
      <c r="C52" s="248" t="s">
        <v>251</v>
      </c>
      <c r="D52" s="249">
        <v>73200</v>
      </c>
      <c r="E52" s="249">
        <v>0</v>
      </c>
    </row>
    <row r="53" spans="1:10" x14ac:dyDescent="0.55000000000000004">
      <c r="A53" s="207" t="s">
        <v>67</v>
      </c>
      <c r="B53" s="239"/>
      <c r="C53" s="248" t="s">
        <v>252</v>
      </c>
      <c r="D53" s="249">
        <v>949619.14</v>
      </c>
      <c r="E53" s="249">
        <v>0</v>
      </c>
    </row>
    <row r="54" spans="1:10" x14ac:dyDescent="0.55000000000000004">
      <c r="A54" s="207" t="s">
        <v>73</v>
      </c>
      <c r="B54" s="239"/>
      <c r="C54" s="248" t="s">
        <v>253</v>
      </c>
      <c r="D54" s="249">
        <v>679612.36</v>
      </c>
      <c r="E54" s="249">
        <v>0</v>
      </c>
    </row>
    <row r="55" spans="1:10" x14ac:dyDescent="0.55000000000000004">
      <c r="A55" s="207" t="s">
        <v>78</v>
      </c>
      <c r="B55" s="239"/>
      <c r="C55" s="248" t="s">
        <v>254</v>
      </c>
      <c r="D55" s="249">
        <v>113839.43</v>
      </c>
      <c r="E55" s="249">
        <v>0</v>
      </c>
    </row>
    <row r="56" spans="1:10" x14ac:dyDescent="0.55000000000000004">
      <c r="A56" s="207" t="s">
        <v>84</v>
      </c>
      <c r="B56" s="239"/>
      <c r="C56" s="248" t="s">
        <v>255</v>
      </c>
      <c r="D56" s="249">
        <v>810000</v>
      </c>
      <c r="E56" s="249">
        <v>0</v>
      </c>
    </row>
    <row r="57" spans="1:10" ht="21" customHeight="1" x14ac:dyDescent="0.55000000000000004">
      <c r="A57" s="246" t="s">
        <v>8</v>
      </c>
      <c r="B57" s="242"/>
      <c r="C57" s="243"/>
      <c r="D57" s="250">
        <f>SUM(D10:D56)</f>
        <v>48686567.869999997</v>
      </c>
      <c r="E57" s="250">
        <f>SUM(E10:E56)</f>
        <v>48686567.870000005</v>
      </c>
    </row>
    <row r="58" spans="1:10" ht="0" hidden="1" customHeight="1" x14ac:dyDescent="0.55000000000000004"/>
    <row r="59" spans="1:10" ht="42" x14ac:dyDescent="0.55000000000000004">
      <c r="G59" s="250">
        <v>48686567.869999997</v>
      </c>
    </row>
  </sheetData>
  <mergeCells count="53">
    <mergeCell ref="A2:E2"/>
    <mergeCell ref="A3:E3"/>
    <mergeCell ref="A5:E5"/>
    <mergeCell ref="A7:E7"/>
    <mergeCell ref="A9:B9"/>
    <mergeCell ref="A13:B13"/>
    <mergeCell ref="A14:B14"/>
    <mergeCell ref="A15:B15"/>
    <mergeCell ref="A10:B10"/>
    <mergeCell ref="A11:B11"/>
    <mergeCell ref="A12:B12"/>
    <mergeCell ref="A19:B19"/>
    <mergeCell ref="A20:B20"/>
    <mergeCell ref="A21:B21"/>
    <mergeCell ref="A16:B16"/>
    <mergeCell ref="A17:B17"/>
    <mergeCell ref="A18:B18"/>
    <mergeCell ref="A25:B25"/>
    <mergeCell ref="A26:B26"/>
    <mergeCell ref="A27:B27"/>
    <mergeCell ref="A22:B22"/>
    <mergeCell ref="A23:B23"/>
    <mergeCell ref="A24:B24"/>
    <mergeCell ref="A31:B31"/>
    <mergeCell ref="A32:B32"/>
    <mergeCell ref="A33:B33"/>
    <mergeCell ref="A28:B28"/>
    <mergeCell ref="A29:B29"/>
    <mergeCell ref="A30:B30"/>
    <mergeCell ref="A37:B37"/>
    <mergeCell ref="A38:B38"/>
    <mergeCell ref="A39:B39"/>
    <mergeCell ref="A34:B34"/>
    <mergeCell ref="A35:B35"/>
    <mergeCell ref="A36:B36"/>
    <mergeCell ref="A43:B43"/>
    <mergeCell ref="A44:B44"/>
    <mergeCell ref="A45:B45"/>
    <mergeCell ref="A40:B40"/>
    <mergeCell ref="A41:B41"/>
    <mergeCell ref="A42:B42"/>
    <mergeCell ref="A49:B49"/>
    <mergeCell ref="A50:B50"/>
    <mergeCell ref="A51:B51"/>
    <mergeCell ref="A46:B46"/>
    <mergeCell ref="A47:B47"/>
    <mergeCell ref="A48:B48"/>
    <mergeCell ref="A55:B55"/>
    <mergeCell ref="A56:B56"/>
    <mergeCell ref="A57:C57"/>
    <mergeCell ref="A52:B52"/>
    <mergeCell ref="A53:B53"/>
    <mergeCell ref="A54:B54"/>
  </mergeCells>
  <pageMargins left="0.35433070866141736" right="0.15748031496062992" top="0.15748031496062992" bottom="0.15748031496062992" header="0.23622047244094491" footer="0.19685039370078741"/>
  <pageSetup paperSize="9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0"/>
  <sheetViews>
    <sheetView showGridLines="0" topLeftCell="B34" workbookViewId="0">
      <selection activeCell="L68" sqref="L68"/>
    </sheetView>
  </sheetViews>
  <sheetFormatPr defaultRowHeight="10.5" x14ac:dyDescent="0.15"/>
  <cols>
    <col min="1" max="1" width="11.5" style="60" customWidth="1"/>
    <col min="2" max="2" width="6.375" style="60" customWidth="1"/>
    <col min="3" max="3" width="1.25" style="60" customWidth="1"/>
    <col min="4" max="4" width="18.625" style="60" customWidth="1"/>
    <col min="5" max="5" width="7.5" style="61" customWidth="1"/>
    <col min="6" max="6" width="6.25" style="60" customWidth="1"/>
    <col min="7" max="7" width="3.75" style="60" customWidth="1"/>
    <col min="8" max="8" width="10" style="60" customWidth="1"/>
    <col min="9" max="9" width="9.375" style="60" customWidth="1"/>
    <col min="10" max="10" width="9" style="60" customWidth="1"/>
    <col min="11" max="11" width="8.875" style="60" customWidth="1"/>
    <col min="12" max="12" width="10.25" style="60" customWidth="1"/>
    <col min="13" max="13" width="10.125" style="60" customWidth="1"/>
    <col min="14" max="14" width="9.875" style="60" customWidth="1"/>
    <col min="15" max="15" width="9.625" style="60" customWidth="1"/>
    <col min="16" max="16" width="8.625" style="60" customWidth="1"/>
    <col min="17" max="17" width="10.375" style="60" customWidth="1"/>
    <col min="18" max="18" width="11.125" style="60" bestFit="1" customWidth="1"/>
    <col min="19" max="19" width="0" style="60" hidden="1" customWidth="1"/>
    <col min="20" max="20" width="9.5" style="60" bestFit="1" customWidth="1"/>
    <col min="21" max="16384" width="9" style="60"/>
  </cols>
  <sheetData>
    <row r="1" spans="1:20" ht="16.5" customHeight="1" x14ac:dyDescent="0.15">
      <c r="A1" s="143" t="s">
        <v>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</row>
    <row r="2" spans="1:20" ht="15.4" customHeight="1" x14ac:dyDescent="0.15">
      <c r="A2" s="143" t="s">
        <v>178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</row>
    <row r="3" spans="1:20" ht="19.5" customHeight="1" x14ac:dyDescent="0.15">
      <c r="A3" s="143" t="s">
        <v>179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</row>
    <row r="4" spans="1:20" ht="12.75" customHeight="1" x14ac:dyDescent="0.15">
      <c r="A4" s="124"/>
      <c r="B4" s="124"/>
      <c r="C4" s="124"/>
      <c r="D4" s="124"/>
      <c r="E4" s="124"/>
      <c r="F4" s="124"/>
      <c r="G4" s="124"/>
      <c r="H4" s="124"/>
      <c r="I4" s="124"/>
      <c r="J4" s="124"/>
      <c r="K4" s="124"/>
    </row>
    <row r="5" spans="1:20" ht="56.25" customHeight="1" x14ac:dyDescent="0.15">
      <c r="A5" s="62"/>
      <c r="B5" s="62"/>
      <c r="C5" s="62"/>
      <c r="D5" s="62"/>
      <c r="E5" s="63"/>
      <c r="F5" s="62"/>
      <c r="G5" s="62"/>
      <c r="H5" s="117" t="s">
        <v>1</v>
      </c>
      <c r="I5" s="125"/>
      <c r="J5" s="64" t="s">
        <v>2</v>
      </c>
      <c r="K5" s="117" t="s">
        <v>3</v>
      </c>
      <c r="L5" s="118"/>
      <c r="M5" s="64" t="s">
        <v>4</v>
      </c>
      <c r="N5" s="64" t="s">
        <v>5</v>
      </c>
      <c r="O5" s="117" t="s">
        <v>6</v>
      </c>
      <c r="P5" s="118"/>
      <c r="Q5" s="64" t="s">
        <v>7</v>
      </c>
      <c r="R5" s="119" t="s">
        <v>8</v>
      </c>
    </row>
    <row r="6" spans="1:20" ht="27" customHeight="1" x14ac:dyDescent="0.15">
      <c r="A6" s="65"/>
      <c r="B6" s="65"/>
      <c r="C6" s="65"/>
      <c r="D6" s="65"/>
      <c r="E6" s="66"/>
      <c r="F6" s="65"/>
      <c r="G6" s="126"/>
      <c r="H6" s="122" t="s">
        <v>9</v>
      </c>
      <c r="I6" s="127"/>
      <c r="J6" s="67" t="s">
        <v>10</v>
      </c>
      <c r="K6" s="122" t="s">
        <v>11</v>
      </c>
      <c r="L6" s="123"/>
      <c r="M6" s="67" t="s">
        <v>12</v>
      </c>
      <c r="N6" s="67" t="s">
        <v>13</v>
      </c>
      <c r="O6" s="122" t="s">
        <v>14</v>
      </c>
      <c r="P6" s="123"/>
      <c r="Q6" s="67" t="s">
        <v>15</v>
      </c>
      <c r="R6" s="120"/>
    </row>
    <row r="7" spans="1:20" ht="69" customHeight="1" x14ac:dyDescent="0.15">
      <c r="A7" s="68"/>
      <c r="B7" s="65"/>
      <c r="C7" s="65"/>
      <c r="D7" s="65"/>
      <c r="E7" s="66"/>
      <c r="F7" s="65"/>
      <c r="G7" s="126"/>
      <c r="H7" s="72" t="s">
        <v>16</v>
      </c>
      <c r="I7" s="72" t="s">
        <v>17</v>
      </c>
      <c r="J7" s="72" t="s">
        <v>18</v>
      </c>
      <c r="K7" s="72" t="s">
        <v>19</v>
      </c>
      <c r="L7" s="72" t="s">
        <v>20</v>
      </c>
      <c r="M7" s="72" t="s">
        <v>21</v>
      </c>
      <c r="N7" s="72" t="s">
        <v>22</v>
      </c>
      <c r="O7" s="72" t="s">
        <v>23</v>
      </c>
      <c r="P7" s="72" t="s">
        <v>24</v>
      </c>
      <c r="Q7" s="72" t="s">
        <v>25</v>
      </c>
      <c r="R7" s="120"/>
    </row>
    <row r="8" spans="1:20" ht="20.25" customHeight="1" x14ac:dyDescent="0.15">
      <c r="A8" s="69"/>
      <c r="B8" s="69"/>
      <c r="C8" s="69"/>
      <c r="D8" s="69"/>
      <c r="E8" s="70"/>
      <c r="F8" s="69"/>
      <c r="G8" s="69"/>
      <c r="H8" s="71" t="s">
        <v>26</v>
      </c>
      <c r="I8" s="71" t="s">
        <v>27</v>
      </c>
      <c r="J8" s="71" t="s">
        <v>28</v>
      </c>
      <c r="K8" s="71" t="s">
        <v>29</v>
      </c>
      <c r="L8" s="71" t="s">
        <v>30</v>
      </c>
      <c r="M8" s="71" t="s">
        <v>31</v>
      </c>
      <c r="N8" s="71" t="s">
        <v>32</v>
      </c>
      <c r="O8" s="71" t="s">
        <v>33</v>
      </c>
      <c r="P8" s="71" t="s">
        <v>34</v>
      </c>
      <c r="Q8" s="71" t="s">
        <v>35</v>
      </c>
      <c r="R8" s="121"/>
    </row>
    <row r="9" spans="1:20" ht="21" customHeight="1" x14ac:dyDescent="0.15">
      <c r="A9" s="128" t="s">
        <v>25</v>
      </c>
      <c r="B9" s="131" t="s">
        <v>37</v>
      </c>
      <c r="C9" s="73" t="s">
        <v>36</v>
      </c>
      <c r="D9" s="74" t="s">
        <v>38</v>
      </c>
      <c r="E9" s="78">
        <v>5110300</v>
      </c>
      <c r="F9" s="134" t="s">
        <v>39</v>
      </c>
      <c r="G9" s="135"/>
      <c r="H9" s="75">
        <v>0</v>
      </c>
      <c r="I9" s="75">
        <v>0</v>
      </c>
      <c r="J9" s="75">
        <v>0</v>
      </c>
      <c r="K9" s="75">
        <v>0</v>
      </c>
      <c r="L9" s="75">
        <v>0</v>
      </c>
      <c r="M9" s="75">
        <v>0</v>
      </c>
      <c r="N9" s="75">
        <v>0</v>
      </c>
      <c r="O9" s="75">
        <v>0</v>
      </c>
      <c r="P9" s="75">
        <v>0</v>
      </c>
      <c r="Q9" s="75">
        <v>5446</v>
      </c>
      <c r="R9" s="75">
        <f>SUM(Q9)</f>
        <v>5446</v>
      </c>
    </row>
    <row r="10" spans="1:20" ht="21" customHeight="1" x14ac:dyDescent="0.15">
      <c r="A10" s="129"/>
      <c r="B10" s="132"/>
      <c r="C10" s="73" t="s">
        <v>36</v>
      </c>
      <c r="D10" s="74" t="s">
        <v>40</v>
      </c>
      <c r="E10" s="78">
        <v>5110700</v>
      </c>
      <c r="F10" s="134" t="s">
        <v>39</v>
      </c>
      <c r="G10" s="135"/>
      <c r="H10" s="75">
        <v>0</v>
      </c>
      <c r="I10" s="75">
        <v>0</v>
      </c>
      <c r="J10" s="75">
        <v>0</v>
      </c>
      <c r="K10" s="75">
        <v>0</v>
      </c>
      <c r="L10" s="75">
        <v>0</v>
      </c>
      <c r="M10" s="75">
        <v>0</v>
      </c>
      <c r="N10" s="75">
        <v>0</v>
      </c>
      <c r="O10" s="75">
        <v>0</v>
      </c>
      <c r="P10" s="75">
        <v>0</v>
      </c>
      <c r="Q10" s="75">
        <v>842900</v>
      </c>
      <c r="R10" s="75">
        <f t="shared" ref="R10:R15" si="0">SUM(Q10)</f>
        <v>842900</v>
      </c>
    </row>
    <row r="11" spans="1:20" ht="21" customHeight="1" x14ac:dyDescent="0.15">
      <c r="A11" s="129"/>
      <c r="B11" s="132"/>
      <c r="C11" s="73" t="s">
        <v>36</v>
      </c>
      <c r="D11" s="74" t="s">
        <v>41</v>
      </c>
      <c r="E11" s="78">
        <v>5110800</v>
      </c>
      <c r="F11" s="134" t="s">
        <v>39</v>
      </c>
      <c r="G11" s="135"/>
      <c r="H11" s="75">
        <v>0</v>
      </c>
      <c r="I11" s="75">
        <v>0</v>
      </c>
      <c r="J11" s="75">
        <v>0</v>
      </c>
      <c r="K11" s="75">
        <v>0</v>
      </c>
      <c r="L11" s="75">
        <v>0</v>
      </c>
      <c r="M11" s="75">
        <v>0</v>
      </c>
      <c r="N11" s="75">
        <v>0</v>
      </c>
      <c r="O11" s="75">
        <v>0</v>
      </c>
      <c r="P11" s="75">
        <v>0</v>
      </c>
      <c r="Q11" s="75">
        <v>240000</v>
      </c>
      <c r="R11" s="75">
        <f t="shared" si="0"/>
        <v>240000</v>
      </c>
    </row>
    <row r="12" spans="1:20" ht="21" customHeight="1" x14ac:dyDescent="0.15">
      <c r="A12" s="129"/>
      <c r="B12" s="132"/>
      <c r="C12" s="73" t="s">
        <v>36</v>
      </c>
      <c r="D12" s="74" t="s">
        <v>42</v>
      </c>
      <c r="E12" s="78">
        <v>5110900</v>
      </c>
      <c r="F12" s="134" t="s">
        <v>39</v>
      </c>
      <c r="G12" s="135"/>
      <c r="H12" s="75">
        <v>0</v>
      </c>
      <c r="I12" s="75">
        <v>0</v>
      </c>
      <c r="J12" s="75">
        <v>0</v>
      </c>
      <c r="K12" s="75">
        <v>0</v>
      </c>
      <c r="L12" s="75">
        <v>0</v>
      </c>
      <c r="M12" s="75">
        <v>0</v>
      </c>
      <c r="N12" s="75">
        <v>0</v>
      </c>
      <c r="O12" s="75">
        <v>0</v>
      </c>
      <c r="P12" s="75">
        <v>0</v>
      </c>
      <c r="Q12" s="75">
        <v>2000</v>
      </c>
      <c r="R12" s="75">
        <f t="shared" si="0"/>
        <v>2000</v>
      </c>
    </row>
    <row r="13" spans="1:20" ht="21" customHeight="1" x14ac:dyDescent="0.15">
      <c r="A13" s="129"/>
      <c r="B13" s="132"/>
      <c r="C13" s="73" t="s">
        <v>36</v>
      </c>
      <c r="D13" s="74" t="s">
        <v>43</v>
      </c>
      <c r="E13" s="78">
        <v>5111000</v>
      </c>
      <c r="F13" s="134" t="s">
        <v>39</v>
      </c>
      <c r="G13" s="135"/>
      <c r="H13" s="75">
        <v>0</v>
      </c>
      <c r="I13" s="75">
        <v>0</v>
      </c>
      <c r="J13" s="75">
        <v>0</v>
      </c>
      <c r="K13" s="75">
        <v>0</v>
      </c>
      <c r="L13" s="75">
        <v>0</v>
      </c>
      <c r="M13" s="75">
        <v>0</v>
      </c>
      <c r="N13" s="75">
        <v>0</v>
      </c>
      <c r="O13" s="75">
        <v>0</v>
      </c>
      <c r="P13" s="75">
        <v>0</v>
      </c>
      <c r="Q13" s="75">
        <v>304000</v>
      </c>
      <c r="R13" s="75">
        <f t="shared" si="0"/>
        <v>304000</v>
      </c>
    </row>
    <row r="14" spans="1:20" ht="21" customHeight="1" x14ac:dyDescent="0.15">
      <c r="A14" s="129"/>
      <c r="B14" s="132"/>
      <c r="C14" s="73" t="s">
        <v>36</v>
      </c>
      <c r="D14" s="74" t="s">
        <v>44</v>
      </c>
      <c r="E14" s="78">
        <v>5111100</v>
      </c>
      <c r="F14" s="134" t="s">
        <v>39</v>
      </c>
      <c r="G14" s="135"/>
      <c r="H14" s="75">
        <v>0</v>
      </c>
      <c r="I14" s="75">
        <v>0</v>
      </c>
      <c r="J14" s="75">
        <v>0</v>
      </c>
      <c r="K14" s="75">
        <v>0</v>
      </c>
      <c r="L14" s="75">
        <v>0</v>
      </c>
      <c r="M14" s="75">
        <v>0</v>
      </c>
      <c r="N14" s="75">
        <v>0</v>
      </c>
      <c r="O14" s="75">
        <v>0</v>
      </c>
      <c r="P14" s="75">
        <v>0</v>
      </c>
      <c r="Q14" s="75">
        <v>0</v>
      </c>
      <c r="R14" s="75">
        <f t="shared" si="0"/>
        <v>0</v>
      </c>
    </row>
    <row r="15" spans="1:20" ht="39" customHeight="1" x14ac:dyDescent="0.15">
      <c r="A15" s="129"/>
      <c r="B15" s="132"/>
      <c r="C15" s="73" t="s">
        <v>36</v>
      </c>
      <c r="D15" s="74" t="s">
        <v>45</v>
      </c>
      <c r="E15" s="78">
        <v>5120100</v>
      </c>
      <c r="F15" s="134" t="s">
        <v>39</v>
      </c>
      <c r="G15" s="135"/>
      <c r="H15" s="75">
        <v>0</v>
      </c>
      <c r="I15" s="75">
        <v>0</v>
      </c>
      <c r="J15" s="75">
        <v>0</v>
      </c>
      <c r="K15" s="75">
        <v>0</v>
      </c>
      <c r="L15" s="75">
        <v>0</v>
      </c>
      <c r="M15" s="75">
        <v>0</v>
      </c>
      <c r="N15" s="75">
        <v>0</v>
      </c>
      <c r="O15" s="75">
        <v>0</v>
      </c>
      <c r="P15" s="75">
        <v>0</v>
      </c>
      <c r="Q15" s="75">
        <v>0</v>
      </c>
      <c r="R15" s="75">
        <f t="shared" si="0"/>
        <v>0</v>
      </c>
    </row>
    <row r="16" spans="1:20" ht="15.75" customHeight="1" x14ac:dyDescent="0.15">
      <c r="A16" s="130"/>
      <c r="B16" s="133"/>
      <c r="C16" s="136" t="s">
        <v>46</v>
      </c>
      <c r="D16" s="137"/>
      <c r="E16" s="137"/>
      <c r="F16" s="137"/>
      <c r="G16" s="138"/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  <c r="P16" s="76">
        <v>0</v>
      </c>
      <c r="Q16" s="76">
        <f>SUM(Q9:Q15)</f>
        <v>1394346</v>
      </c>
      <c r="R16" s="76">
        <f>SUM(R9:R15)</f>
        <v>1394346</v>
      </c>
      <c r="T16" s="83">
        <f>SUM(Q15:Q16)</f>
        <v>1394346</v>
      </c>
    </row>
    <row r="17" spans="1:20" ht="15.75" customHeight="1" x14ac:dyDescent="0.15">
      <c r="A17" s="136" t="s">
        <v>47</v>
      </c>
      <c r="B17" s="137"/>
      <c r="C17" s="137"/>
      <c r="D17" s="137"/>
      <c r="E17" s="137"/>
      <c r="F17" s="137"/>
      <c r="G17" s="138"/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6061118</v>
      </c>
      <c r="R17" s="76">
        <v>6061118</v>
      </c>
      <c r="T17" s="83">
        <f>SUM(Q17)</f>
        <v>6061118</v>
      </c>
    </row>
    <row r="18" spans="1:20" ht="20.25" customHeight="1" x14ac:dyDescent="0.15">
      <c r="A18" s="128" t="s">
        <v>48</v>
      </c>
      <c r="B18" s="131" t="s">
        <v>49</v>
      </c>
      <c r="C18" s="73" t="s">
        <v>36</v>
      </c>
      <c r="D18" s="74" t="s">
        <v>50</v>
      </c>
      <c r="E18" s="79">
        <v>5210100</v>
      </c>
      <c r="F18" s="134" t="s">
        <v>39</v>
      </c>
      <c r="G18" s="135"/>
      <c r="H18" s="75">
        <v>42840</v>
      </c>
      <c r="I18" s="75">
        <v>0</v>
      </c>
      <c r="J18" s="75">
        <v>0</v>
      </c>
      <c r="K18" s="75">
        <v>0</v>
      </c>
      <c r="L18" s="75">
        <v>0</v>
      </c>
      <c r="M18" s="75">
        <v>0</v>
      </c>
      <c r="N18" s="75">
        <v>0</v>
      </c>
      <c r="O18" s="75">
        <v>0</v>
      </c>
      <c r="P18" s="75">
        <v>0</v>
      </c>
      <c r="Q18" s="75">
        <v>0</v>
      </c>
      <c r="R18" s="75">
        <f>SUM(H18:Q18)</f>
        <v>42840</v>
      </c>
    </row>
    <row r="19" spans="1:20" ht="35.25" customHeight="1" x14ac:dyDescent="0.15">
      <c r="A19" s="129"/>
      <c r="B19" s="132"/>
      <c r="C19" s="73" t="s">
        <v>36</v>
      </c>
      <c r="D19" s="74" t="s">
        <v>51</v>
      </c>
      <c r="E19" s="79">
        <v>5210200</v>
      </c>
      <c r="F19" s="134" t="s">
        <v>39</v>
      </c>
      <c r="G19" s="135"/>
      <c r="H19" s="75">
        <v>3510</v>
      </c>
      <c r="I19" s="75">
        <v>0</v>
      </c>
      <c r="J19" s="75">
        <v>0</v>
      </c>
      <c r="K19" s="75">
        <v>0</v>
      </c>
      <c r="L19" s="75">
        <v>0</v>
      </c>
      <c r="M19" s="75">
        <v>0</v>
      </c>
      <c r="N19" s="75">
        <v>0</v>
      </c>
      <c r="O19" s="75">
        <v>0</v>
      </c>
      <c r="P19" s="75">
        <v>0</v>
      </c>
      <c r="Q19" s="75">
        <v>0</v>
      </c>
      <c r="R19" s="75">
        <f t="shared" ref="R19:R22" si="1">SUM(H19:Q19)</f>
        <v>3510</v>
      </c>
    </row>
    <row r="20" spans="1:20" ht="33.75" customHeight="1" x14ac:dyDescent="0.15">
      <c r="A20" s="129"/>
      <c r="B20" s="132"/>
      <c r="C20" s="73" t="s">
        <v>36</v>
      </c>
      <c r="D20" s="74" t="s">
        <v>52</v>
      </c>
      <c r="E20" s="79">
        <v>5210300</v>
      </c>
      <c r="F20" s="134" t="s">
        <v>39</v>
      </c>
      <c r="G20" s="135"/>
      <c r="H20" s="75">
        <v>3510</v>
      </c>
      <c r="I20" s="75">
        <v>0</v>
      </c>
      <c r="J20" s="75">
        <v>0</v>
      </c>
      <c r="K20" s="75">
        <v>0</v>
      </c>
      <c r="L20" s="75">
        <v>0</v>
      </c>
      <c r="M20" s="75">
        <v>0</v>
      </c>
      <c r="N20" s="75">
        <v>0</v>
      </c>
      <c r="O20" s="75">
        <v>0</v>
      </c>
      <c r="P20" s="75">
        <v>0</v>
      </c>
      <c r="Q20" s="75">
        <v>0</v>
      </c>
      <c r="R20" s="75">
        <f t="shared" si="1"/>
        <v>3510</v>
      </c>
    </row>
    <row r="21" spans="1:20" ht="35.25" customHeight="1" x14ac:dyDescent="0.15">
      <c r="A21" s="129"/>
      <c r="B21" s="132"/>
      <c r="C21" s="73" t="s">
        <v>36</v>
      </c>
      <c r="D21" s="74" t="s">
        <v>53</v>
      </c>
      <c r="E21" s="79">
        <v>5210400</v>
      </c>
      <c r="F21" s="134" t="s">
        <v>39</v>
      </c>
      <c r="G21" s="135"/>
      <c r="H21" s="75">
        <v>7200</v>
      </c>
      <c r="I21" s="75">
        <v>0</v>
      </c>
      <c r="J21" s="75">
        <v>0</v>
      </c>
      <c r="K21" s="75">
        <v>0</v>
      </c>
      <c r="L21" s="75">
        <v>0</v>
      </c>
      <c r="M21" s="75">
        <v>0</v>
      </c>
      <c r="N21" s="75">
        <v>0</v>
      </c>
      <c r="O21" s="75">
        <v>0</v>
      </c>
      <c r="P21" s="75">
        <v>0</v>
      </c>
      <c r="Q21" s="75">
        <v>0</v>
      </c>
      <c r="R21" s="75">
        <f t="shared" si="1"/>
        <v>7200</v>
      </c>
    </row>
    <row r="22" spans="1:20" ht="35.25" customHeight="1" x14ac:dyDescent="0.15">
      <c r="A22" s="129"/>
      <c r="B22" s="132"/>
      <c r="C22" s="73" t="s">
        <v>36</v>
      </c>
      <c r="D22" s="74" t="s">
        <v>54</v>
      </c>
      <c r="E22" s="80">
        <v>5210600</v>
      </c>
      <c r="F22" s="134" t="s">
        <v>39</v>
      </c>
      <c r="G22" s="135"/>
      <c r="H22" s="75">
        <v>157200</v>
      </c>
      <c r="I22" s="75">
        <v>0</v>
      </c>
      <c r="J22" s="75">
        <v>0</v>
      </c>
      <c r="K22" s="75">
        <v>0</v>
      </c>
      <c r="L22" s="75">
        <v>0</v>
      </c>
      <c r="M22" s="75">
        <v>0</v>
      </c>
      <c r="N22" s="75">
        <v>0</v>
      </c>
      <c r="O22" s="75">
        <v>0</v>
      </c>
      <c r="P22" s="75">
        <v>0</v>
      </c>
      <c r="Q22" s="75">
        <v>0</v>
      </c>
      <c r="R22" s="75">
        <f t="shared" si="1"/>
        <v>157200</v>
      </c>
    </row>
    <row r="23" spans="1:20" ht="17.25" customHeight="1" x14ac:dyDescent="0.15">
      <c r="A23" s="130"/>
      <c r="B23" s="133"/>
      <c r="C23" s="139" t="s">
        <v>46</v>
      </c>
      <c r="D23" s="140"/>
      <c r="E23" s="140"/>
      <c r="F23" s="140"/>
      <c r="G23" s="141"/>
      <c r="H23" s="76">
        <f>SUM(H18:H22)</f>
        <v>214260</v>
      </c>
      <c r="I23" s="76">
        <f t="shared" ref="I23:Q23" si="2">SUM(I18:I22)</f>
        <v>0</v>
      </c>
      <c r="J23" s="76">
        <f t="shared" si="2"/>
        <v>0</v>
      </c>
      <c r="K23" s="76">
        <f t="shared" si="2"/>
        <v>0</v>
      </c>
      <c r="L23" s="76">
        <f t="shared" si="2"/>
        <v>0</v>
      </c>
      <c r="M23" s="76">
        <f t="shared" si="2"/>
        <v>0</v>
      </c>
      <c r="N23" s="76">
        <f t="shared" si="2"/>
        <v>0</v>
      </c>
      <c r="O23" s="76">
        <f t="shared" si="2"/>
        <v>0</v>
      </c>
      <c r="P23" s="76">
        <f t="shared" si="2"/>
        <v>0</v>
      </c>
      <c r="Q23" s="76">
        <f t="shared" si="2"/>
        <v>0</v>
      </c>
      <c r="R23" s="76">
        <f>SUM(R18:R22)</f>
        <v>214260</v>
      </c>
      <c r="T23" s="83">
        <f>SUM(H23:Q23)</f>
        <v>214260</v>
      </c>
    </row>
    <row r="24" spans="1:20" ht="17.25" customHeight="1" x14ac:dyDescent="0.15">
      <c r="A24" s="136" t="s">
        <v>47</v>
      </c>
      <c r="B24" s="137"/>
      <c r="C24" s="137"/>
      <c r="D24" s="137"/>
      <c r="E24" s="137"/>
      <c r="F24" s="137"/>
      <c r="G24" s="138"/>
      <c r="H24" s="76">
        <v>1071300</v>
      </c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  <c r="P24" s="76">
        <v>0</v>
      </c>
      <c r="Q24" s="76">
        <v>0</v>
      </c>
      <c r="R24" s="76">
        <f>SUM(H24:Q24)</f>
        <v>1071300</v>
      </c>
      <c r="T24" s="83">
        <f>SUM(H24:Q24)</f>
        <v>1071300</v>
      </c>
    </row>
    <row r="25" spans="1:20" ht="21" customHeight="1" x14ac:dyDescent="0.15">
      <c r="A25" s="128" t="s">
        <v>55</v>
      </c>
      <c r="B25" s="131" t="s">
        <v>56</v>
      </c>
      <c r="C25" s="73" t="s">
        <v>36</v>
      </c>
      <c r="D25" s="77" t="s">
        <v>57</v>
      </c>
      <c r="E25" s="81">
        <v>5220100</v>
      </c>
      <c r="F25" s="134" t="s">
        <v>39</v>
      </c>
      <c r="G25" s="135"/>
      <c r="H25" s="75">
        <v>186220</v>
      </c>
      <c r="I25" s="75">
        <v>116610</v>
      </c>
      <c r="J25" s="75">
        <v>0</v>
      </c>
      <c r="K25" s="75">
        <v>17490</v>
      </c>
      <c r="L25" s="75">
        <v>0</v>
      </c>
      <c r="M25" s="75">
        <v>47910</v>
      </c>
      <c r="N25" s="75">
        <v>0</v>
      </c>
      <c r="O25" s="75">
        <v>0</v>
      </c>
      <c r="P25" s="75">
        <v>0</v>
      </c>
      <c r="Q25" s="75">
        <v>0</v>
      </c>
      <c r="R25" s="75">
        <f>SUM(H25:Q25)</f>
        <v>368230</v>
      </c>
    </row>
    <row r="26" spans="1:20" ht="21" customHeight="1" x14ac:dyDescent="0.15">
      <c r="A26" s="129"/>
      <c r="B26" s="132"/>
      <c r="C26" s="73" t="s">
        <v>36</v>
      </c>
      <c r="D26" s="77" t="s">
        <v>58</v>
      </c>
      <c r="E26" s="81">
        <v>5220200</v>
      </c>
      <c r="F26" s="134" t="s">
        <v>39</v>
      </c>
      <c r="G26" s="135"/>
      <c r="H26" s="75">
        <v>0</v>
      </c>
      <c r="I26" s="75">
        <v>0</v>
      </c>
      <c r="J26" s="75">
        <v>0</v>
      </c>
      <c r="K26" s="75">
        <v>0</v>
      </c>
      <c r="L26" s="75">
        <v>0</v>
      </c>
      <c r="M26" s="75">
        <v>55</v>
      </c>
      <c r="N26" s="75">
        <v>0</v>
      </c>
      <c r="O26" s="75">
        <v>0</v>
      </c>
      <c r="P26" s="75">
        <v>0</v>
      </c>
      <c r="Q26" s="75">
        <v>0</v>
      </c>
      <c r="R26" s="75">
        <f t="shared" ref="R26:R29" si="3">SUM(H26:Q26)</f>
        <v>55</v>
      </c>
    </row>
    <row r="27" spans="1:20" ht="21" customHeight="1" x14ac:dyDescent="0.15">
      <c r="A27" s="129"/>
      <c r="B27" s="132"/>
      <c r="C27" s="73" t="s">
        <v>36</v>
      </c>
      <c r="D27" s="77" t="s">
        <v>59</v>
      </c>
      <c r="E27" s="81">
        <v>5220300</v>
      </c>
      <c r="F27" s="134" t="s">
        <v>39</v>
      </c>
      <c r="G27" s="135"/>
      <c r="H27" s="75">
        <v>17500</v>
      </c>
      <c r="I27" s="75">
        <v>3500</v>
      </c>
      <c r="J27" s="75">
        <v>0</v>
      </c>
      <c r="K27" s="75">
        <v>0</v>
      </c>
      <c r="L27" s="75">
        <v>0</v>
      </c>
      <c r="M27" s="75">
        <v>3500</v>
      </c>
      <c r="N27" s="75">
        <v>0</v>
      </c>
      <c r="O27" s="75">
        <v>0</v>
      </c>
      <c r="P27" s="75">
        <v>0</v>
      </c>
      <c r="Q27" s="75">
        <v>0</v>
      </c>
      <c r="R27" s="75">
        <f t="shared" si="3"/>
        <v>24500</v>
      </c>
    </row>
    <row r="28" spans="1:20" ht="21" customHeight="1" x14ac:dyDescent="0.15">
      <c r="A28" s="129"/>
      <c r="B28" s="132"/>
      <c r="C28" s="73" t="s">
        <v>36</v>
      </c>
      <c r="D28" s="77" t="s">
        <v>60</v>
      </c>
      <c r="E28" s="81">
        <v>5220700</v>
      </c>
      <c r="F28" s="134" t="s">
        <v>39</v>
      </c>
      <c r="G28" s="135"/>
      <c r="H28" s="75">
        <v>39690</v>
      </c>
      <c r="I28" s="75">
        <v>26710</v>
      </c>
      <c r="J28" s="75">
        <v>0</v>
      </c>
      <c r="K28" s="75">
        <v>11880</v>
      </c>
      <c r="L28" s="75">
        <v>0</v>
      </c>
      <c r="M28" s="75">
        <v>20960</v>
      </c>
      <c r="N28" s="75">
        <v>0</v>
      </c>
      <c r="O28" s="75">
        <v>0</v>
      </c>
      <c r="P28" s="75">
        <v>0</v>
      </c>
      <c r="Q28" s="75">
        <v>0</v>
      </c>
      <c r="R28" s="75">
        <f t="shared" si="3"/>
        <v>99240</v>
      </c>
    </row>
    <row r="29" spans="1:20" ht="21" customHeight="1" x14ac:dyDescent="0.15">
      <c r="A29" s="129"/>
      <c r="B29" s="132"/>
      <c r="C29" s="73" t="s">
        <v>36</v>
      </c>
      <c r="D29" s="77" t="s">
        <v>61</v>
      </c>
      <c r="E29" s="81">
        <v>5220800</v>
      </c>
      <c r="F29" s="134" t="s">
        <v>39</v>
      </c>
      <c r="G29" s="135"/>
      <c r="H29" s="75">
        <v>5325</v>
      </c>
      <c r="I29" s="75">
        <v>1265</v>
      </c>
      <c r="J29" s="75">
        <v>0</v>
      </c>
      <c r="K29" s="75">
        <v>1405</v>
      </c>
      <c r="L29" s="75">
        <v>0</v>
      </c>
      <c r="M29" s="75">
        <v>2325</v>
      </c>
      <c r="N29" s="75">
        <v>0</v>
      </c>
      <c r="O29" s="75">
        <v>0</v>
      </c>
      <c r="P29" s="75">
        <v>0</v>
      </c>
      <c r="Q29" s="75">
        <v>0</v>
      </c>
      <c r="R29" s="75">
        <f t="shared" si="3"/>
        <v>10320</v>
      </c>
    </row>
    <row r="30" spans="1:20" ht="25.5" customHeight="1" x14ac:dyDescent="0.15">
      <c r="A30" s="130"/>
      <c r="B30" s="133"/>
      <c r="C30" s="136" t="s">
        <v>46</v>
      </c>
      <c r="D30" s="137"/>
      <c r="E30" s="137"/>
      <c r="F30" s="137"/>
      <c r="G30" s="138"/>
      <c r="H30" s="76">
        <f>SUM(H25:H29)</f>
        <v>248735</v>
      </c>
      <c r="I30" s="76">
        <f t="shared" ref="I30:Q30" si="4">SUM(I25:I29)</f>
        <v>148085</v>
      </c>
      <c r="J30" s="76">
        <f t="shared" si="4"/>
        <v>0</v>
      </c>
      <c r="K30" s="76">
        <f t="shared" si="4"/>
        <v>30775</v>
      </c>
      <c r="L30" s="76">
        <f t="shared" si="4"/>
        <v>0</v>
      </c>
      <c r="M30" s="76">
        <f t="shared" si="4"/>
        <v>74750</v>
      </c>
      <c r="N30" s="76">
        <f t="shared" si="4"/>
        <v>0</v>
      </c>
      <c r="O30" s="76">
        <f t="shared" si="4"/>
        <v>0</v>
      </c>
      <c r="P30" s="76">
        <f t="shared" si="4"/>
        <v>0</v>
      </c>
      <c r="Q30" s="76">
        <f t="shared" si="4"/>
        <v>0</v>
      </c>
      <c r="R30" s="76">
        <f>SUM(R25:R29)</f>
        <v>502345</v>
      </c>
      <c r="T30" s="83">
        <f>SUM(H30:Q30)</f>
        <v>502345</v>
      </c>
    </row>
    <row r="31" spans="1:20" ht="25.5" customHeight="1" x14ac:dyDescent="0.15">
      <c r="A31" s="136" t="s">
        <v>47</v>
      </c>
      <c r="B31" s="137"/>
      <c r="C31" s="137"/>
      <c r="D31" s="137"/>
      <c r="E31" s="137"/>
      <c r="F31" s="137"/>
      <c r="G31" s="138"/>
      <c r="H31" s="76">
        <v>1233029</v>
      </c>
      <c r="I31" s="76">
        <v>740425</v>
      </c>
      <c r="J31" s="76">
        <v>0</v>
      </c>
      <c r="K31" s="76">
        <v>153875</v>
      </c>
      <c r="L31" s="76">
        <v>0</v>
      </c>
      <c r="M31" s="76">
        <v>353750</v>
      </c>
      <c r="N31" s="76">
        <v>0</v>
      </c>
      <c r="O31" s="76">
        <v>0</v>
      </c>
      <c r="P31" s="76">
        <v>0</v>
      </c>
      <c r="Q31" s="76">
        <v>0</v>
      </c>
      <c r="R31" s="76">
        <f>SUM(H31:Q31)</f>
        <v>2481079</v>
      </c>
      <c r="T31" s="83">
        <f>SUM(H31:Q31)</f>
        <v>2481079</v>
      </c>
    </row>
    <row r="32" spans="1:20" ht="48.75" customHeight="1" x14ac:dyDescent="0.15">
      <c r="A32" s="128" t="s">
        <v>62</v>
      </c>
      <c r="B32" s="131" t="s">
        <v>63</v>
      </c>
      <c r="C32" s="73" t="s">
        <v>36</v>
      </c>
      <c r="D32" s="82" t="s">
        <v>64</v>
      </c>
      <c r="E32" s="81">
        <v>5310100</v>
      </c>
      <c r="F32" s="134" t="s">
        <v>39</v>
      </c>
      <c r="G32" s="135"/>
      <c r="H32" s="75">
        <v>0</v>
      </c>
      <c r="I32" s="75">
        <v>0</v>
      </c>
      <c r="J32" s="75">
        <v>2000</v>
      </c>
      <c r="K32" s="75">
        <v>0</v>
      </c>
      <c r="L32" s="75">
        <v>0</v>
      </c>
      <c r="M32" s="75">
        <v>6650</v>
      </c>
      <c r="N32" s="75">
        <v>0</v>
      </c>
      <c r="O32" s="75">
        <v>0</v>
      </c>
      <c r="P32" s="75">
        <v>0</v>
      </c>
      <c r="Q32" s="75">
        <v>0</v>
      </c>
      <c r="R32" s="75">
        <f>SUM(H32:Q32)</f>
        <v>8650</v>
      </c>
    </row>
    <row r="33" spans="1:20" ht="20.25" customHeight="1" x14ac:dyDescent="0.15">
      <c r="A33" s="129"/>
      <c r="B33" s="132"/>
      <c r="C33" s="73" t="s">
        <v>36</v>
      </c>
      <c r="D33" s="77" t="s">
        <v>65</v>
      </c>
      <c r="E33" s="81">
        <v>5310400</v>
      </c>
      <c r="F33" s="134" t="s">
        <v>39</v>
      </c>
      <c r="G33" s="135"/>
      <c r="H33" s="75">
        <v>0</v>
      </c>
      <c r="I33" s="75">
        <v>2200</v>
      </c>
      <c r="J33" s="75">
        <v>0</v>
      </c>
      <c r="K33" s="75">
        <v>0</v>
      </c>
      <c r="L33" s="75">
        <v>0</v>
      </c>
      <c r="M33" s="75">
        <v>3500</v>
      </c>
      <c r="N33" s="75">
        <v>0</v>
      </c>
      <c r="O33" s="75">
        <v>0</v>
      </c>
      <c r="P33" s="75">
        <v>0</v>
      </c>
      <c r="Q33" s="75">
        <v>0</v>
      </c>
      <c r="R33" s="75">
        <f t="shared" ref="R33:R34" si="5">SUM(H33:Q33)</f>
        <v>5700</v>
      </c>
    </row>
    <row r="34" spans="1:20" ht="20.25" customHeight="1" x14ac:dyDescent="0.15">
      <c r="A34" s="129"/>
      <c r="B34" s="132"/>
      <c r="C34" s="73" t="s">
        <v>36</v>
      </c>
      <c r="D34" s="77" t="s">
        <v>66</v>
      </c>
      <c r="E34" s="81">
        <v>5310500</v>
      </c>
      <c r="F34" s="134" t="s">
        <v>39</v>
      </c>
      <c r="G34" s="135"/>
      <c r="H34" s="75">
        <v>1600</v>
      </c>
      <c r="I34" s="75">
        <v>0</v>
      </c>
      <c r="J34" s="75">
        <v>0</v>
      </c>
      <c r="K34" s="75">
        <v>0</v>
      </c>
      <c r="L34" s="75">
        <v>0</v>
      </c>
      <c r="M34" s="75">
        <v>12500</v>
      </c>
      <c r="N34" s="75">
        <v>0</v>
      </c>
      <c r="O34" s="75">
        <v>0</v>
      </c>
      <c r="P34" s="75">
        <v>0</v>
      </c>
      <c r="Q34" s="75">
        <v>0</v>
      </c>
      <c r="R34" s="75">
        <f t="shared" si="5"/>
        <v>14100</v>
      </c>
    </row>
    <row r="35" spans="1:20" ht="25.5" customHeight="1" x14ac:dyDescent="0.15">
      <c r="A35" s="130"/>
      <c r="B35" s="133"/>
      <c r="C35" s="136" t="s">
        <v>46</v>
      </c>
      <c r="D35" s="137"/>
      <c r="E35" s="137"/>
      <c r="F35" s="137"/>
      <c r="G35" s="138"/>
      <c r="H35" s="76">
        <f>SUM(H32:H34)</f>
        <v>1600</v>
      </c>
      <c r="I35" s="76">
        <f t="shared" ref="I35:Q35" si="6">SUM(I32:I34)</f>
        <v>2200</v>
      </c>
      <c r="J35" s="76">
        <f t="shared" si="6"/>
        <v>2000</v>
      </c>
      <c r="K35" s="76">
        <f t="shared" si="6"/>
        <v>0</v>
      </c>
      <c r="L35" s="76">
        <f t="shared" si="6"/>
        <v>0</v>
      </c>
      <c r="M35" s="76">
        <f t="shared" si="6"/>
        <v>22650</v>
      </c>
      <c r="N35" s="76">
        <f t="shared" si="6"/>
        <v>0</v>
      </c>
      <c r="O35" s="76">
        <f t="shared" si="6"/>
        <v>0</v>
      </c>
      <c r="P35" s="76">
        <f t="shared" si="6"/>
        <v>0</v>
      </c>
      <c r="Q35" s="76">
        <f t="shared" si="6"/>
        <v>0</v>
      </c>
      <c r="R35" s="76">
        <f>SUM(H35:Q35)</f>
        <v>28450</v>
      </c>
      <c r="T35" s="83">
        <f>SUM(H35:Q35)</f>
        <v>28450</v>
      </c>
    </row>
    <row r="36" spans="1:20" ht="25.5" customHeight="1" x14ac:dyDescent="0.15">
      <c r="A36" s="136" t="s">
        <v>47</v>
      </c>
      <c r="B36" s="137"/>
      <c r="C36" s="137"/>
      <c r="D36" s="137"/>
      <c r="E36" s="137"/>
      <c r="F36" s="137"/>
      <c r="G36" s="138"/>
      <c r="H36" s="76">
        <v>10400</v>
      </c>
      <c r="I36" s="76">
        <v>11650</v>
      </c>
      <c r="J36" s="76">
        <v>2000</v>
      </c>
      <c r="K36" s="76">
        <v>0</v>
      </c>
      <c r="L36" s="76">
        <v>0</v>
      </c>
      <c r="M36" s="76">
        <v>49150</v>
      </c>
      <c r="N36" s="76">
        <v>0</v>
      </c>
      <c r="O36" s="76">
        <v>0</v>
      </c>
      <c r="P36" s="76">
        <v>0</v>
      </c>
      <c r="Q36" s="76">
        <v>0</v>
      </c>
      <c r="R36" s="76">
        <f>SUM(H36:Q36)</f>
        <v>73200</v>
      </c>
      <c r="T36" s="83">
        <f>SUM(H36:Q36)</f>
        <v>73200</v>
      </c>
    </row>
    <row r="37" spans="1:20" ht="21" customHeight="1" x14ac:dyDescent="0.15">
      <c r="A37" s="128" t="s">
        <v>67</v>
      </c>
      <c r="B37" s="131" t="s">
        <v>68</v>
      </c>
      <c r="C37" s="73" t="s">
        <v>36</v>
      </c>
      <c r="D37" s="77" t="s">
        <v>69</v>
      </c>
      <c r="E37" s="81">
        <v>5320100</v>
      </c>
      <c r="F37" s="134" t="s">
        <v>39</v>
      </c>
      <c r="G37" s="135"/>
      <c r="H37" s="75">
        <v>11000</v>
      </c>
      <c r="I37" s="75">
        <v>0</v>
      </c>
      <c r="J37" s="75">
        <v>0</v>
      </c>
      <c r="K37" s="75">
        <v>0</v>
      </c>
      <c r="L37" s="75">
        <v>0</v>
      </c>
      <c r="M37" s="75">
        <v>0</v>
      </c>
      <c r="N37" s="75">
        <v>0</v>
      </c>
      <c r="O37" s="75">
        <v>0</v>
      </c>
      <c r="P37" s="75">
        <v>0</v>
      </c>
      <c r="Q37" s="75">
        <v>0</v>
      </c>
      <c r="R37" s="75">
        <f>SUM(H37:Q37)</f>
        <v>11000</v>
      </c>
    </row>
    <row r="38" spans="1:20" ht="42" customHeight="1" x14ac:dyDescent="0.15">
      <c r="A38" s="129"/>
      <c r="B38" s="132"/>
      <c r="C38" s="73" t="s">
        <v>36</v>
      </c>
      <c r="D38" s="77" t="s">
        <v>70</v>
      </c>
      <c r="E38" s="81">
        <v>5320200</v>
      </c>
      <c r="F38" s="134" t="s">
        <v>39</v>
      </c>
      <c r="G38" s="135"/>
      <c r="H38" s="75">
        <v>0</v>
      </c>
      <c r="I38" s="75">
        <v>0</v>
      </c>
      <c r="J38" s="75">
        <v>0</v>
      </c>
      <c r="K38" s="75">
        <v>0</v>
      </c>
      <c r="L38" s="75">
        <v>0</v>
      </c>
      <c r="M38" s="75">
        <v>0</v>
      </c>
      <c r="N38" s="75">
        <v>0</v>
      </c>
      <c r="O38" s="75">
        <v>0</v>
      </c>
      <c r="P38" s="75">
        <v>0</v>
      </c>
      <c r="Q38" s="75">
        <v>0</v>
      </c>
      <c r="R38" s="75">
        <f t="shared" ref="R38:R40" si="7">SUM(H38:Q38)</f>
        <v>0</v>
      </c>
    </row>
    <row r="39" spans="1:20" ht="53.25" customHeight="1" x14ac:dyDescent="0.15">
      <c r="A39" s="129"/>
      <c r="B39" s="132"/>
      <c r="C39" s="73" t="s">
        <v>36</v>
      </c>
      <c r="D39" s="77" t="s">
        <v>71</v>
      </c>
      <c r="E39" s="81">
        <v>5320300</v>
      </c>
      <c r="F39" s="134" t="s">
        <v>39</v>
      </c>
      <c r="G39" s="135"/>
      <c r="H39" s="75">
        <v>18104</v>
      </c>
      <c r="I39" s="75">
        <v>3544</v>
      </c>
      <c r="J39" s="75">
        <v>0</v>
      </c>
      <c r="K39" s="75">
        <v>0</v>
      </c>
      <c r="L39" s="75">
        <v>54600</v>
      </c>
      <c r="M39" s="75">
        <v>0</v>
      </c>
      <c r="N39" s="75">
        <v>0</v>
      </c>
      <c r="O39" s="75">
        <v>0</v>
      </c>
      <c r="P39" s="75">
        <v>99900</v>
      </c>
      <c r="Q39" s="75">
        <v>0</v>
      </c>
      <c r="R39" s="75">
        <f t="shared" si="7"/>
        <v>176148</v>
      </c>
    </row>
    <row r="40" spans="1:20" ht="19.5" customHeight="1" x14ac:dyDescent="0.15">
      <c r="A40" s="129"/>
      <c r="B40" s="132"/>
      <c r="C40" s="73" t="s">
        <v>36</v>
      </c>
      <c r="D40" s="77" t="s">
        <v>72</v>
      </c>
      <c r="E40" s="81">
        <v>5320400</v>
      </c>
      <c r="F40" s="134" t="s">
        <v>39</v>
      </c>
      <c r="G40" s="135"/>
      <c r="H40" s="75">
        <v>36770</v>
      </c>
      <c r="I40" s="75">
        <v>4190</v>
      </c>
      <c r="J40" s="75">
        <v>0</v>
      </c>
      <c r="K40" s="75">
        <v>0</v>
      </c>
      <c r="L40" s="75">
        <v>0</v>
      </c>
      <c r="M40" s="75">
        <v>100852.4</v>
      </c>
      <c r="N40" s="75">
        <v>0</v>
      </c>
      <c r="O40" s="75">
        <v>0</v>
      </c>
      <c r="P40" s="75">
        <v>0</v>
      </c>
      <c r="Q40" s="75">
        <v>0</v>
      </c>
      <c r="R40" s="75">
        <f t="shared" si="7"/>
        <v>141812.4</v>
      </c>
    </row>
    <row r="41" spans="1:20" ht="25.5" customHeight="1" x14ac:dyDescent="0.15">
      <c r="A41" s="130"/>
      <c r="B41" s="133"/>
      <c r="C41" s="136" t="s">
        <v>46</v>
      </c>
      <c r="D41" s="137"/>
      <c r="E41" s="137"/>
      <c r="F41" s="137"/>
      <c r="G41" s="138"/>
      <c r="H41" s="76">
        <f>SUM(H37:H40)</f>
        <v>65874</v>
      </c>
      <c r="I41" s="76">
        <f t="shared" ref="I41:Q41" si="8">SUM(I37:I40)</f>
        <v>7734</v>
      </c>
      <c r="J41" s="76">
        <f t="shared" si="8"/>
        <v>0</v>
      </c>
      <c r="K41" s="76">
        <f t="shared" si="8"/>
        <v>0</v>
      </c>
      <c r="L41" s="76">
        <f t="shared" si="8"/>
        <v>54600</v>
      </c>
      <c r="M41" s="76">
        <f t="shared" si="8"/>
        <v>100852.4</v>
      </c>
      <c r="N41" s="76">
        <f t="shared" si="8"/>
        <v>0</v>
      </c>
      <c r="O41" s="76">
        <f t="shared" si="8"/>
        <v>0</v>
      </c>
      <c r="P41" s="76">
        <f t="shared" si="8"/>
        <v>99900</v>
      </c>
      <c r="Q41" s="76">
        <f t="shared" si="8"/>
        <v>0</v>
      </c>
      <c r="R41" s="76">
        <f>SUM(R37:R40)</f>
        <v>328960.40000000002</v>
      </c>
      <c r="T41" s="83">
        <f>SUM(H41:Q41)</f>
        <v>328960.40000000002</v>
      </c>
    </row>
    <row r="42" spans="1:20" ht="25.5" customHeight="1" x14ac:dyDescent="0.15">
      <c r="A42" s="136" t="s">
        <v>47</v>
      </c>
      <c r="B42" s="137"/>
      <c r="C42" s="137"/>
      <c r="D42" s="137"/>
      <c r="E42" s="137"/>
      <c r="F42" s="137"/>
      <c r="G42" s="138"/>
      <c r="H42" s="76">
        <v>226497.04</v>
      </c>
      <c r="I42" s="76">
        <v>101054</v>
      </c>
      <c r="J42" s="76">
        <v>0</v>
      </c>
      <c r="K42" s="76">
        <v>0</v>
      </c>
      <c r="L42" s="76">
        <v>204491</v>
      </c>
      <c r="M42" s="76">
        <v>316542.40000000002</v>
      </c>
      <c r="N42" s="76">
        <v>1134.7</v>
      </c>
      <c r="O42" s="76">
        <v>0</v>
      </c>
      <c r="P42" s="76">
        <v>99900</v>
      </c>
      <c r="Q42" s="76">
        <v>0</v>
      </c>
      <c r="R42" s="76">
        <f>SUM(H42:Q42)</f>
        <v>949619.14</v>
      </c>
      <c r="T42" s="83">
        <f>SUM(H42:Q42)</f>
        <v>949619.14</v>
      </c>
    </row>
    <row r="43" spans="1:20" ht="21" customHeight="1" x14ac:dyDescent="0.15">
      <c r="A43" s="128" t="s">
        <v>73</v>
      </c>
      <c r="B43" s="131" t="s">
        <v>74</v>
      </c>
      <c r="C43" s="73" t="s">
        <v>36</v>
      </c>
      <c r="D43" s="77" t="s">
        <v>75</v>
      </c>
      <c r="E43" s="81">
        <v>5330600</v>
      </c>
      <c r="F43" s="134" t="s">
        <v>39</v>
      </c>
      <c r="G43" s="135"/>
      <c r="H43" s="75">
        <v>0</v>
      </c>
      <c r="I43" s="75">
        <v>0</v>
      </c>
      <c r="J43" s="75">
        <v>0</v>
      </c>
      <c r="K43" s="75">
        <v>0</v>
      </c>
      <c r="L43" s="75">
        <v>0</v>
      </c>
      <c r="M43" s="75">
        <v>398450</v>
      </c>
      <c r="N43" s="75">
        <v>0</v>
      </c>
      <c r="O43" s="75">
        <v>0</v>
      </c>
      <c r="P43" s="75">
        <v>0</v>
      </c>
      <c r="Q43" s="75">
        <v>0</v>
      </c>
      <c r="R43" s="75">
        <f>SUM(H43:Q43)</f>
        <v>398450</v>
      </c>
    </row>
    <row r="44" spans="1:20" ht="21" customHeight="1" x14ac:dyDescent="0.15">
      <c r="A44" s="129"/>
      <c r="B44" s="132"/>
      <c r="C44" s="73" t="s">
        <v>36</v>
      </c>
      <c r="D44" s="77" t="s">
        <v>76</v>
      </c>
      <c r="E44" s="81">
        <v>5330800</v>
      </c>
      <c r="F44" s="134" t="s">
        <v>39</v>
      </c>
      <c r="G44" s="135"/>
      <c r="H44" s="75">
        <v>9360</v>
      </c>
      <c r="I44" s="75">
        <v>0</v>
      </c>
      <c r="J44" s="75">
        <v>0</v>
      </c>
      <c r="K44" s="75">
        <v>0</v>
      </c>
      <c r="L44" s="75">
        <v>0</v>
      </c>
      <c r="M44" s="75">
        <v>22500</v>
      </c>
      <c r="N44" s="75">
        <v>0</v>
      </c>
      <c r="O44" s="75">
        <v>0</v>
      </c>
      <c r="P44" s="75">
        <v>0</v>
      </c>
      <c r="Q44" s="75">
        <v>0</v>
      </c>
      <c r="R44" s="75">
        <f t="shared" ref="R44:R45" si="9">SUM(H44:Q44)</f>
        <v>31860</v>
      </c>
    </row>
    <row r="45" spans="1:20" ht="21" customHeight="1" x14ac:dyDescent="0.15">
      <c r="A45" s="129"/>
      <c r="B45" s="132"/>
      <c r="C45" s="73" t="s">
        <v>36</v>
      </c>
      <c r="D45" s="77" t="s">
        <v>77</v>
      </c>
      <c r="E45" s="81">
        <v>5331400</v>
      </c>
      <c r="F45" s="134" t="s">
        <v>39</v>
      </c>
      <c r="G45" s="135"/>
      <c r="H45" s="75">
        <v>8870</v>
      </c>
      <c r="I45" s="75">
        <v>27110</v>
      </c>
      <c r="J45" s="75">
        <v>0</v>
      </c>
      <c r="K45" s="75">
        <v>0</v>
      </c>
      <c r="L45" s="75">
        <v>0</v>
      </c>
      <c r="M45" s="75">
        <v>12250</v>
      </c>
      <c r="N45" s="75">
        <v>0</v>
      </c>
      <c r="O45" s="75">
        <v>0</v>
      </c>
      <c r="P45" s="75">
        <v>0</v>
      </c>
      <c r="Q45" s="75">
        <v>0</v>
      </c>
      <c r="R45" s="75">
        <f t="shared" si="9"/>
        <v>48230</v>
      </c>
    </row>
    <row r="46" spans="1:20" ht="25.5" customHeight="1" x14ac:dyDescent="0.15">
      <c r="A46" s="130"/>
      <c r="B46" s="133"/>
      <c r="C46" s="136" t="s">
        <v>46</v>
      </c>
      <c r="D46" s="137"/>
      <c r="E46" s="137"/>
      <c r="F46" s="137"/>
      <c r="G46" s="138"/>
      <c r="H46" s="76">
        <f>SUM(H43:H45)</f>
        <v>18230</v>
      </c>
      <c r="I46" s="76">
        <f t="shared" ref="I46:Q46" si="10">SUM(I43:I45)</f>
        <v>27110</v>
      </c>
      <c r="J46" s="76">
        <f t="shared" si="10"/>
        <v>0</v>
      </c>
      <c r="K46" s="76">
        <f t="shared" si="10"/>
        <v>0</v>
      </c>
      <c r="L46" s="76">
        <f t="shared" si="10"/>
        <v>0</v>
      </c>
      <c r="M46" s="76">
        <f t="shared" si="10"/>
        <v>433200</v>
      </c>
      <c r="N46" s="76">
        <f t="shared" si="10"/>
        <v>0</v>
      </c>
      <c r="O46" s="76">
        <f t="shared" si="10"/>
        <v>0</v>
      </c>
      <c r="P46" s="76">
        <f t="shared" si="10"/>
        <v>0</v>
      </c>
      <c r="Q46" s="76">
        <f t="shared" si="10"/>
        <v>0</v>
      </c>
      <c r="R46" s="76">
        <f>SUM(R43:R45)</f>
        <v>478540</v>
      </c>
      <c r="T46" s="83">
        <f>SUM(H46:Q46)</f>
        <v>478540</v>
      </c>
    </row>
    <row r="47" spans="1:20" ht="25.5" customHeight="1" x14ac:dyDescent="0.15">
      <c r="A47" s="136" t="s">
        <v>47</v>
      </c>
      <c r="B47" s="137"/>
      <c r="C47" s="137"/>
      <c r="D47" s="137"/>
      <c r="E47" s="137"/>
      <c r="F47" s="137"/>
      <c r="G47" s="138"/>
      <c r="H47" s="76">
        <v>62302.36</v>
      </c>
      <c r="I47" s="76">
        <v>27110</v>
      </c>
      <c r="J47" s="76">
        <v>0</v>
      </c>
      <c r="K47" s="76">
        <v>0</v>
      </c>
      <c r="L47" s="76">
        <v>0</v>
      </c>
      <c r="M47" s="76">
        <v>590200</v>
      </c>
      <c r="N47" s="76">
        <v>0</v>
      </c>
      <c r="O47" s="76">
        <v>0</v>
      </c>
      <c r="P47" s="76">
        <v>0</v>
      </c>
      <c r="Q47" s="76">
        <v>0</v>
      </c>
      <c r="R47" s="76">
        <v>679612.36</v>
      </c>
      <c r="T47" s="83">
        <f>SUM(H47:Q47)</f>
        <v>679612.36</v>
      </c>
    </row>
    <row r="48" spans="1:20" ht="21" customHeight="1" x14ac:dyDescent="0.15">
      <c r="A48" s="128" t="s">
        <v>78</v>
      </c>
      <c r="B48" s="131" t="s">
        <v>79</v>
      </c>
      <c r="C48" s="73" t="s">
        <v>36</v>
      </c>
      <c r="D48" s="77" t="s">
        <v>80</v>
      </c>
      <c r="E48" s="81">
        <v>5340100</v>
      </c>
      <c r="F48" s="134" t="s">
        <v>39</v>
      </c>
      <c r="G48" s="135"/>
      <c r="H48" s="75">
        <v>15341.41</v>
      </c>
      <c r="I48" s="75">
        <v>0</v>
      </c>
      <c r="J48" s="75">
        <v>0</v>
      </c>
      <c r="K48" s="75">
        <v>0</v>
      </c>
      <c r="L48" s="75">
        <v>0</v>
      </c>
      <c r="M48" s="75">
        <v>0</v>
      </c>
      <c r="N48" s="75">
        <v>0</v>
      </c>
      <c r="O48" s="75">
        <v>0</v>
      </c>
      <c r="P48" s="75">
        <v>0</v>
      </c>
      <c r="Q48" s="75">
        <v>0</v>
      </c>
      <c r="R48" s="75">
        <f>SUM(H48:Q48)</f>
        <v>15341.41</v>
      </c>
    </row>
    <row r="49" spans="1:20" ht="21" customHeight="1" x14ac:dyDescent="0.15">
      <c r="A49" s="129"/>
      <c r="B49" s="132"/>
      <c r="C49" s="73" t="s">
        <v>36</v>
      </c>
      <c r="D49" s="77" t="s">
        <v>81</v>
      </c>
      <c r="E49" s="81">
        <v>5340300</v>
      </c>
      <c r="F49" s="134" t="s">
        <v>39</v>
      </c>
      <c r="G49" s="135"/>
      <c r="H49" s="75">
        <v>39.479999999999997</v>
      </c>
      <c r="I49" s="75">
        <v>0</v>
      </c>
      <c r="J49" s="75">
        <v>0</v>
      </c>
      <c r="K49" s="75">
        <v>0</v>
      </c>
      <c r="L49" s="75">
        <v>0</v>
      </c>
      <c r="M49" s="75">
        <v>0</v>
      </c>
      <c r="N49" s="75">
        <v>0</v>
      </c>
      <c r="O49" s="75">
        <v>0</v>
      </c>
      <c r="P49" s="75">
        <v>0</v>
      </c>
      <c r="Q49" s="75">
        <v>0</v>
      </c>
      <c r="R49" s="75">
        <f t="shared" ref="R49:R51" si="11">SUM(H49:Q49)</f>
        <v>39.479999999999997</v>
      </c>
    </row>
    <row r="50" spans="1:20" ht="21" customHeight="1" x14ac:dyDescent="0.15">
      <c r="A50" s="129"/>
      <c r="B50" s="132"/>
      <c r="C50" s="73" t="s">
        <v>36</v>
      </c>
      <c r="D50" s="77" t="s">
        <v>82</v>
      </c>
      <c r="E50" s="81">
        <v>5340400</v>
      </c>
      <c r="F50" s="134" t="s">
        <v>39</v>
      </c>
      <c r="G50" s="135"/>
      <c r="H50" s="75">
        <v>1636</v>
      </c>
      <c r="I50" s="75">
        <v>0</v>
      </c>
      <c r="J50" s="75">
        <v>0</v>
      </c>
      <c r="K50" s="75">
        <v>0</v>
      </c>
      <c r="L50" s="75">
        <v>0</v>
      </c>
      <c r="M50" s="75">
        <v>0</v>
      </c>
      <c r="N50" s="75">
        <v>0</v>
      </c>
      <c r="O50" s="75">
        <v>0</v>
      </c>
      <c r="P50" s="75">
        <v>0</v>
      </c>
      <c r="Q50" s="75">
        <v>0</v>
      </c>
      <c r="R50" s="75">
        <f t="shared" si="11"/>
        <v>1636</v>
      </c>
    </row>
    <row r="51" spans="1:20" ht="21" customHeight="1" x14ac:dyDescent="0.15">
      <c r="A51" s="129"/>
      <c r="B51" s="132"/>
      <c r="C51" s="73" t="s">
        <v>36</v>
      </c>
      <c r="D51" s="77" t="s">
        <v>83</v>
      </c>
      <c r="E51" s="81">
        <v>5340500</v>
      </c>
      <c r="F51" s="134" t="s">
        <v>39</v>
      </c>
      <c r="G51" s="135"/>
      <c r="H51" s="75">
        <v>5210.8999999999996</v>
      </c>
      <c r="I51" s="75">
        <v>0</v>
      </c>
      <c r="J51" s="75">
        <v>0</v>
      </c>
      <c r="K51" s="75">
        <v>0</v>
      </c>
      <c r="L51" s="75">
        <v>0</v>
      </c>
      <c r="M51" s="75">
        <v>0</v>
      </c>
      <c r="N51" s="75">
        <v>0</v>
      </c>
      <c r="O51" s="75">
        <v>0</v>
      </c>
      <c r="P51" s="75">
        <v>0</v>
      </c>
      <c r="Q51" s="75">
        <v>0</v>
      </c>
      <c r="R51" s="75">
        <f t="shared" si="11"/>
        <v>5210.8999999999996</v>
      </c>
    </row>
    <row r="52" spans="1:20" ht="17.25" customHeight="1" x14ac:dyDescent="0.15">
      <c r="A52" s="130"/>
      <c r="B52" s="133"/>
      <c r="C52" s="136" t="s">
        <v>46</v>
      </c>
      <c r="D52" s="137"/>
      <c r="E52" s="137"/>
      <c r="F52" s="137"/>
      <c r="G52" s="138"/>
      <c r="H52" s="76">
        <f>SUM(H48:H51)</f>
        <v>22227.79</v>
      </c>
      <c r="I52" s="76">
        <f t="shared" ref="I52:Q52" si="12">SUM(I48:I51)</f>
        <v>0</v>
      </c>
      <c r="J52" s="76">
        <f t="shared" si="12"/>
        <v>0</v>
      </c>
      <c r="K52" s="76">
        <f t="shared" si="12"/>
        <v>0</v>
      </c>
      <c r="L52" s="76">
        <f t="shared" si="12"/>
        <v>0</v>
      </c>
      <c r="M52" s="76">
        <f t="shared" si="12"/>
        <v>0</v>
      </c>
      <c r="N52" s="76">
        <f t="shared" si="12"/>
        <v>0</v>
      </c>
      <c r="O52" s="76">
        <f t="shared" si="12"/>
        <v>0</v>
      </c>
      <c r="P52" s="76">
        <f t="shared" si="12"/>
        <v>0</v>
      </c>
      <c r="Q52" s="76">
        <f t="shared" si="12"/>
        <v>0</v>
      </c>
      <c r="R52" s="76">
        <f>SUM(R48:R51)</f>
        <v>22227.79</v>
      </c>
      <c r="T52" s="83">
        <f>SUM(H52:Q52)</f>
        <v>22227.79</v>
      </c>
    </row>
    <row r="53" spans="1:20" ht="17.25" customHeight="1" x14ac:dyDescent="0.15">
      <c r="A53" s="136" t="s">
        <v>47</v>
      </c>
      <c r="B53" s="137"/>
      <c r="C53" s="137"/>
      <c r="D53" s="137"/>
      <c r="E53" s="137"/>
      <c r="F53" s="137"/>
      <c r="G53" s="138"/>
      <c r="H53" s="76">
        <v>113839.43</v>
      </c>
      <c r="I53" s="76">
        <v>0</v>
      </c>
      <c r="J53" s="76">
        <v>0</v>
      </c>
      <c r="K53" s="76">
        <v>0</v>
      </c>
      <c r="L53" s="76">
        <v>0</v>
      </c>
      <c r="M53" s="76">
        <v>0</v>
      </c>
      <c r="N53" s="76">
        <v>0</v>
      </c>
      <c r="O53" s="76">
        <v>0</v>
      </c>
      <c r="P53" s="76">
        <v>0</v>
      </c>
      <c r="Q53" s="76">
        <v>0</v>
      </c>
      <c r="R53" s="76">
        <v>113839.43</v>
      </c>
      <c r="T53" s="83">
        <f>SUM(H53:Q53)</f>
        <v>113839.43</v>
      </c>
    </row>
    <row r="54" spans="1:20" ht="19.5" customHeight="1" x14ac:dyDescent="0.15">
      <c r="A54" s="128" t="s">
        <v>84</v>
      </c>
      <c r="B54" s="131" t="s">
        <v>85</v>
      </c>
      <c r="C54" s="73" t="s">
        <v>36</v>
      </c>
      <c r="D54" s="77" t="s">
        <v>86</v>
      </c>
      <c r="E54" s="81">
        <v>5610200</v>
      </c>
      <c r="F54" s="128" t="s">
        <v>39</v>
      </c>
      <c r="G54" s="144"/>
      <c r="H54" s="75">
        <v>0</v>
      </c>
      <c r="I54" s="75">
        <v>0</v>
      </c>
      <c r="J54" s="75">
        <v>0</v>
      </c>
      <c r="K54" s="75">
        <v>0</v>
      </c>
      <c r="L54" s="75">
        <v>0</v>
      </c>
      <c r="M54" s="75">
        <v>0</v>
      </c>
      <c r="N54" s="75">
        <v>0</v>
      </c>
      <c r="O54" s="75">
        <v>0</v>
      </c>
      <c r="P54" s="75">
        <v>3000</v>
      </c>
      <c r="Q54" s="75">
        <v>0</v>
      </c>
      <c r="R54" s="75">
        <v>3000</v>
      </c>
    </row>
    <row r="55" spans="1:20" ht="17.25" customHeight="1" x14ac:dyDescent="0.15">
      <c r="A55" s="130"/>
      <c r="B55" s="133"/>
      <c r="C55" s="136" t="s">
        <v>46</v>
      </c>
      <c r="D55" s="137"/>
      <c r="E55" s="137"/>
      <c r="F55" s="137"/>
      <c r="G55" s="138"/>
      <c r="H55" s="76">
        <f>SUM(H54)</f>
        <v>0</v>
      </c>
      <c r="I55" s="76">
        <f t="shared" ref="I55:Q55" si="13">SUM(I54)</f>
        <v>0</v>
      </c>
      <c r="J55" s="76">
        <f t="shared" si="13"/>
        <v>0</v>
      </c>
      <c r="K55" s="76">
        <f t="shared" si="13"/>
        <v>0</v>
      </c>
      <c r="L55" s="76">
        <f t="shared" si="13"/>
        <v>0</v>
      </c>
      <c r="M55" s="76">
        <f t="shared" si="13"/>
        <v>0</v>
      </c>
      <c r="N55" s="76">
        <f t="shared" si="13"/>
        <v>0</v>
      </c>
      <c r="O55" s="76">
        <f t="shared" si="13"/>
        <v>0</v>
      </c>
      <c r="P55" s="76">
        <f t="shared" si="13"/>
        <v>3000</v>
      </c>
      <c r="Q55" s="76">
        <f t="shared" si="13"/>
        <v>0</v>
      </c>
      <c r="R55" s="76">
        <f>SUM(R54)</f>
        <v>3000</v>
      </c>
      <c r="T55" s="83">
        <f>SUM(H55:Q55)</f>
        <v>3000</v>
      </c>
    </row>
    <row r="56" spans="1:20" ht="17.25" customHeight="1" x14ac:dyDescent="0.15">
      <c r="A56" s="136" t="s">
        <v>47</v>
      </c>
      <c r="B56" s="137"/>
      <c r="C56" s="137"/>
      <c r="D56" s="137"/>
      <c r="E56" s="137"/>
      <c r="F56" s="137"/>
      <c r="G56" s="138"/>
      <c r="H56" s="76">
        <v>0</v>
      </c>
      <c r="I56" s="76">
        <v>0</v>
      </c>
      <c r="J56" s="76">
        <v>0</v>
      </c>
      <c r="K56" s="76">
        <v>0</v>
      </c>
      <c r="L56" s="76">
        <v>806000</v>
      </c>
      <c r="M56" s="76">
        <v>0</v>
      </c>
      <c r="N56" s="76">
        <v>0</v>
      </c>
      <c r="O56" s="76">
        <v>1000</v>
      </c>
      <c r="P56" s="76">
        <v>3000</v>
      </c>
      <c r="Q56" s="76">
        <v>0</v>
      </c>
      <c r="R56" s="76">
        <v>810000</v>
      </c>
      <c r="T56" s="83">
        <f>SUM(H56:Q56)</f>
        <v>810000</v>
      </c>
    </row>
    <row r="57" spans="1:20" ht="25.5" customHeight="1" x14ac:dyDescent="0.15">
      <c r="A57" s="142" t="s">
        <v>87</v>
      </c>
      <c r="B57" s="137"/>
      <c r="C57" s="137"/>
      <c r="D57" s="137"/>
      <c r="E57" s="137"/>
      <c r="F57" s="137"/>
      <c r="G57" s="137"/>
      <c r="H57" s="76">
        <f>SUM(H16,H23,H30,H35,H41,H46,H52,H55)</f>
        <v>570926.79</v>
      </c>
      <c r="I57" s="76">
        <f t="shared" ref="I57:Q57" si="14">SUM(I16,I23,I30,I35,I41,I46,I52,I55)</f>
        <v>185129</v>
      </c>
      <c r="J57" s="76">
        <f t="shared" si="14"/>
        <v>2000</v>
      </c>
      <c r="K57" s="76">
        <f t="shared" si="14"/>
        <v>30775</v>
      </c>
      <c r="L57" s="76">
        <f t="shared" si="14"/>
        <v>54600</v>
      </c>
      <c r="M57" s="76">
        <f t="shared" si="14"/>
        <v>631452.4</v>
      </c>
      <c r="N57" s="76">
        <f t="shared" si="14"/>
        <v>0</v>
      </c>
      <c r="O57" s="76">
        <f t="shared" si="14"/>
        <v>0</v>
      </c>
      <c r="P57" s="76">
        <f t="shared" si="14"/>
        <v>102900</v>
      </c>
      <c r="Q57" s="76">
        <f t="shared" si="14"/>
        <v>1394346</v>
      </c>
      <c r="R57" s="76">
        <v>2972129.19</v>
      </c>
      <c r="T57" s="83">
        <f>SUM(H57:Q57)</f>
        <v>2972129.19</v>
      </c>
    </row>
    <row r="58" spans="1:20" ht="25.5" customHeight="1" x14ac:dyDescent="0.15">
      <c r="A58" s="142" t="s">
        <v>88</v>
      </c>
      <c r="B58" s="137"/>
      <c r="C58" s="137"/>
      <c r="D58" s="137"/>
      <c r="E58" s="137"/>
      <c r="F58" s="137"/>
      <c r="G58" s="137"/>
      <c r="H58" s="76">
        <f>SUM(H17,H24,H31,H36,H42,H47,H53,H56)</f>
        <v>2717367.83</v>
      </c>
      <c r="I58" s="76">
        <f t="shared" ref="I58:Q58" si="15">SUM(I17,I24,I31,I36,I42,I47,I53,I56)</f>
        <v>880239</v>
      </c>
      <c r="J58" s="76">
        <f t="shared" si="15"/>
        <v>2000</v>
      </c>
      <c r="K58" s="76">
        <f t="shared" si="15"/>
        <v>153875</v>
      </c>
      <c r="L58" s="76">
        <f t="shared" si="15"/>
        <v>1010491</v>
      </c>
      <c r="M58" s="76">
        <f t="shared" si="15"/>
        <v>1309642.3999999999</v>
      </c>
      <c r="N58" s="76">
        <f t="shared" si="15"/>
        <v>1134.7</v>
      </c>
      <c r="O58" s="76">
        <f t="shared" si="15"/>
        <v>1000</v>
      </c>
      <c r="P58" s="76">
        <f t="shared" si="15"/>
        <v>102900</v>
      </c>
      <c r="Q58" s="76">
        <f t="shared" si="15"/>
        <v>6061118</v>
      </c>
      <c r="R58" s="76">
        <v>12239767.93</v>
      </c>
      <c r="T58" s="83">
        <f>SUM(H58:Q58)</f>
        <v>12239767.93</v>
      </c>
    </row>
    <row r="59" spans="1:20" ht="35.25" customHeight="1" x14ac:dyDescent="0.15">
      <c r="R59" s="83">
        <f>SUM(R16,R23,R30,R35,R41,R46,R52,R55)</f>
        <v>2972129.19</v>
      </c>
    </row>
    <row r="60" spans="1:20" ht="35.25" customHeight="1" x14ac:dyDescent="0.15">
      <c r="R60" s="83">
        <f>SUM(R17,R24,R31,R36,R42,R47,R53,R56)</f>
        <v>12239767.93</v>
      </c>
    </row>
  </sheetData>
  <mergeCells count="78">
    <mergeCell ref="A58:G58"/>
    <mergeCell ref="A1:R1"/>
    <mergeCell ref="A2:R2"/>
    <mergeCell ref="A3:R3"/>
    <mergeCell ref="A57:G57"/>
    <mergeCell ref="C55:G55"/>
    <mergeCell ref="A54:A55"/>
    <mergeCell ref="B54:B55"/>
    <mergeCell ref="F54:G54"/>
    <mergeCell ref="A56:G56"/>
    <mergeCell ref="C52:G52"/>
    <mergeCell ref="A53:G53"/>
    <mergeCell ref="F51:G51"/>
    <mergeCell ref="A48:A52"/>
    <mergeCell ref="B48:B52"/>
    <mergeCell ref="F48:G48"/>
    <mergeCell ref="F49:G49"/>
    <mergeCell ref="F50:G50"/>
    <mergeCell ref="C46:G46"/>
    <mergeCell ref="F44:G44"/>
    <mergeCell ref="A43:A46"/>
    <mergeCell ref="B43:B46"/>
    <mergeCell ref="F43:G43"/>
    <mergeCell ref="F45:G45"/>
    <mergeCell ref="A47:G47"/>
    <mergeCell ref="C41:G41"/>
    <mergeCell ref="A42:G42"/>
    <mergeCell ref="F40:G40"/>
    <mergeCell ref="A36:G36"/>
    <mergeCell ref="A37:A41"/>
    <mergeCell ref="B37:B41"/>
    <mergeCell ref="F37:G37"/>
    <mergeCell ref="F38:G38"/>
    <mergeCell ref="F39:G39"/>
    <mergeCell ref="C35:G35"/>
    <mergeCell ref="A31:G31"/>
    <mergeCell ref="A32:A35"/>
    <mergeCell ref="B32:B35"/>
    <mergeCell ref="F32:G32"/>
    <mergeCell ref="F33:G33"/>
    <mergeCell ref="F34:G34"/>
    <mergeCell ref="F29:G29"/>
    <mergeCell ref="C30:G30"/>
    <mergeCell ref="F28:G28"/>
    <mergeCell ref="A24:G24"/>
    <mergeCell ref="A25:A30"/>
    <mergeCell ref="B25:B30"/>
    <mergeCell ref="F25:G25"/>
    <mergeCell ref="F26:G26"/>
    <mergeCell ref="F27:G27"/>
    <mergeCell ref="F22:G22"/>
    <mergeCell ref="C23:G23"/>
    <mergeCell ref="F21:G21"/>
    <mergeCell ref="A17:G17"/>
    <mergeCell ref="A18:A23"/>
    <mergeCell ref="B18:B23"/>
    <mergeCell ref="F18:G18"/>
    <mergeCell ref="F19:G19"/>
    <mergeCell ref="F20:G20"/>
    <mergeCell ref="A9:A16"/>
    <mergeCell ref="B9:B16"/>
    <mergeCell ref="F9:G9"/>
    <mergeCell ref="F10:G10"/>
    <mergeCell ref="F11:G11"/>
    <mergeCell ref="F15:G15"/>
    <mergeCell ref="C16:G16"/>
    <mergeCell ref="F13:G13"/>
    <mergeCell ref="F14:G14"/>
    <mergeCell ref="F12:G12"/>
    <mergeCell ref="O5:P5"/>
    <mergeCell ref="R5:R8"/>
    <mergeCell ref="O6:P6"/>
    <mergeCell ref="A4:K4"/>
    <mergeCell ref="H5:I5"/>
    <mergeCell ref="K5:L5"/>
    <mergeCell ref="G6:G7"/>
    <mergeCell ref="H6:I6"/>
    <mergeCell ref="K6:L6"/>
  </mergeCells>
  <pageMargins left="0.19685039370078741" right="0.19685039370078741" top="0.15748031496062992" bottom="0.15748031496062992" header="0.23622047244094491" footer="0.23622047244094491"/>
  <pageSetup paperSize="5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4"/>
  <sheetViews>
    <sheetView showGridLines="0" topLeftCell="B1" workbookViewId="0">
      <selection activeCell="D23" sqref="D23"/>
    </sheetView>
  </sheetViews>
  <sheetFormatPr defaultRowHeight="14.25" x14ac:dyDescent="0.2"/>
  <cols>
    <col min="1" max="1" width="0" style="1" hidden="1" customWidth="1"/>
    <col min="2" max="2" width="16.5" style="1" customWidth="1"/>
    <col min="3" max="3" width="19" style="1" customWidth="1"/>
    <col min="4" max="4" width="14.75" style="1" customWidth="1"/>
    <col min="5" max="5" width="6.375" style="1" customWidth="1"/>
    <col min="6" max="6" width="11" style="1" customWidth="1"/>
    <col min="7" max="7" width="23.875" style="1" customWidth="1"/>
    <col min="8" max="8" width="28" style="1" customWidth="1"/>
    <col min="9" max="9" width="14.375" style="1" customWidth="1"/>
    <col min="10" max="10" width="2.875" style="1" customWidth="1"/>
    <col min="11" max="16384" width="9" style="1"/>
  </cols>
  <sheetData>
    <row r="1" spans="2:13" ht="11.25" customHeight="1" x14ac:dyDescent="0.2">
      <c r="B1" s="150"/>
      <c r="C1" s="151"/>
      <c r="D1" s="151"/>
      <c r="E1" s="151"/>
    </row>
    <row r="2" spans="2:13" ht="3.6" customHeight="1" x14ac:dyDescent="0.2"/>
    <row r="3" spans="2:13" ht="19.899999999999999" customHeight="1" x14ac:dyDescent="0.2">
      <c r="B3" s="152" t="s">
        <v>0</v>
      </c>
      <c r="C3" s="151"/>
      <c r="D3" s="151"/>
      <c r="E3" s="151"/>
      <c r="F3" s="151"/>
      <c r="G3" s="151"/>
      <c r="H3" s="151"/>
      <c r="I3" s="151"/>
    </row>
    <row r="4" spans="2:13" ht="2.1" customHeight="1" x14ac:dyDescent="0.2"/>
    <row r="5" spans="2:13" ht="18" customHeight="1" x14ac:dyDescent="0.2">
      <c r="B5" s="152" t="s">
        <v>89</v>
      </c>
      <c r="C5" s="151"/>
      <c r="D5" s="151"/>
      <c r="E5" s="151"/>
      <c r="F5" s="151"/>
      <c r="G5" s="151"/>
      <c r="H5" s="151"/>
      <c r="I5" s="151"/>
    </row>
    <row r="6" spans="2:13" ht="1.35" customHeight="1" x14ac:dyDescent="0.2"/>
    <row r="7" spans="2:13" ht="18" customHeight="1" x14ac:dyDescent="0.2">
      <c r="B7" s="152" t="s">
        <v>181</v>
      </c>
      <c r="C7" s="151"/>
      <c r="D7" s="151"/>
      <c r="E7" s="151"/>
      <c r="F7" s="151"/>
      <c r="G7" s="151"/>
      <c r="H7" s="151"/>
      <c r="I7" s="151"/>
    </row>
    <row r="8" spans="2:13" ht="7.5" customHeight="1" x14ac:dyDescent="0.2"/>
    <row r="9" spans="2:13" ht="0" hidden="1" customHeight="1" x14ac:dyDescent="0.2"/>
    <row r="10" spans="2:13" ht="14.25" customHeight="1" x14ac:dyDescent="0.2">
      <c r="B10" s="2" t="s">
        <v>90</v>
      </c>
      <c r="C10" s="2" t="s">
        <v>91</v>
      </c>
      <c r="D10" s="2" t="s">
        <v>92</v>
      </c>
      <c r="E10" s="153" t="s">
        <v>93</v>
      </c>
      <c r="F10" s="149"/>
      <c r="G10" s="2" t="s">
        <v>94</v>
      </c>
      <c r="H10" s="2" t="s">
        <v>95</v>
      </c>
      <c r="I10" s="2" t="s">
        <v>96</v>
      </c>
    </row>
    <row r="11" spans="2:13" ht="39" customHeight="1" x14ac:dyDescent="0.2">
      <c r="B11" s="3" t="s">
        <v>39</v>
      </c>
      <c r="C11" s="3" t="s">
        <v>1</v>
      </c>
      <c r="D11" s="3" t="s">
        <v>16</v>
      </c>
      <c r="E11" s="145" t="s">
        <v>97</v>
      </c>
      <c r="F11" s="146"/>
      <c r="G11" s="3" t="s">
        <v>98</v>
      </c>
      <c r="H11" s="3" t="s">
        <v>99</v>
      </c>
      <c r="I11" s="4">
        <v>896000</v>
      </c>
    </row>
    <row r="12" spans="2:13" ht="33" customHeight="1" x14ac:dyDescent="0.2">
      <c r="B12" s="3" t="s">
        <v>39</v>
      </c>
      <c r="C12" s="3" t="s">
        <v>4</v>
      </c>
      <c r="D12" s="3" t="s">
        <v>100</v>
      </c>
      <c r="E12" s="145" t="s">
        <v>101</v>
      </c>
      <c r="F12" s="146"/>
      <c r="G12" s="3" t="s">
        <v>102</v>
      </c>
      <c r="H12" s="3" t="s">
        <v>103</v>
      </c>
      <c r="I12" s="4">
        <v>525000</v>
      </c>
    </row>
    <row r="13" spans="2:13" ht="45.75" customHeight="1" x14ac:dyDescent="0.2">
      <c r="B13" s="3" t="s">
        <v>104</v>
      </c>
      <c r="C13" s="3" t="s">
        <v>4</v>
      </c>
      <c r="D13" s="3" t="s">
        <v>100</v>
      </c>
      <c r="E13" s="145" t="s">
        <v>101</v>
      </c>
      <c r="F13" s="146"/>
      <c r="G13" s="3" t="s">
        <v>102</v>
      </c>
      <c r="H13" s="3" t="s">
        <v>105</v>
      </c>
      <c r="I13" s="4">
        <v>2024500</v>
      </c>
    </row>
    <row r="14" spans="2:13" ht="17.100000000000001" customHeight="1" x14ac:dyDescent="0.2">
      <c r="B14" s="147" t="s">
        <v>8</v>
      </c>
      <c r="C14" s="148"/>
      <c r="D14" s="148"/>
      <c r="E14" s="148"/>
      <c r="F14" s="148"/>
      <c r="G14" s="148"/>
      <c r="H14" s="149"/>
      <c r="I14" s="5">
        <f>SUM(I11:I13)</f>
        <v>3445500</v>
      </c>
      <c r="M14" s="1">
        <v>5458340</v>
      </c>
    </row>
  </sheetData>
  <mergeCells count="9">
    <mergeCell ref="E12:F12"/>
    <mergeCell ref="E13:F13"/>
    <mergeCell ref="B14:H14"/>
    <mergeCell ref="B1:E1"/>
    <mergeCell ref="B3:I3"/>
    <mergeCell ref="B5:I5"/>
    <mergeCell ref="B7:I7"/>
    <mergeCell ref="E10:F10"/>
    <mergeCell ref="E11:F11"/>
  </mergeCells>
  <pageMargins left="0.31496062992125984" right="0.15748031496062992" top="0.19685039370078741" bottom="0.23622047244094491" header="0.23622047244094491" footer="0.27559055118110237"/>
  <pageSetup paperSize="9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83"/>
  <sheetViews>
    <sheetView workbookViewId="0">
      <pane xSplit="6" topLeftCell="G1" activePane="topRight" state="frozen"/>
      <selection activeCell="B68" sqref="B68"/>
      <selection pane="topRight" activeCell="M9" sqref="M9"/>
    </sheetView>
  </sheetViews>
  <sheetFormatPr defaultRowHeight="21" x14ac:dyDescent="0.55000000000000004"/>
  <cols>
    <col min="1" max="1" width="2.375" style="57" customWidth="1"/>
    <col min="2" max="2" width="45.25" style="58" customWidth="1"/>
    <col min="3" max="3" width="9" style="59"/>
    <col min="4" max="8" width="11.875" style="58" customWidth="1"/>
    <col min="9" max="9" width="11.125" style="6" bestFit="1" customWidth="1"/>
    <col min="10" max="17" width="9" style="6"/>
    <col min="18" max="18" width="9.875" style="6" bestFit="1" customWidth="1"/>
    <col min="19" max="19" width="9" style="6"/>
    <col min="20" max="20" width="10.625" style="7" customWidth="1"/>
    <col min="21" max="21" width="11.875" style="58" customWidth="1"/>
    <col min="22" max="22" width="11" style="6" customWidth="1"/>
    <col min="23" max="23" width="12.125" style="8" customWidth="1"/>
    <col min="24" max="53" width="9" style="6"/>
    <col min="54" max="55" width="9" style="58"/>
    <col min="56" max="57" width="11.875" style="58" customWidth="1"/>
    <col min="58" max="58" width="11.125" style="58" bestFit="1" customWidth="1"/>
    <col min="59" max="59" width="9" style="58"/>
    <col min="60" max="61" width="11.875" style="58" customWidth="1"/>
    <col min="62" max="62" width="12.375" style="58" customWidth="1"/>
    <col min="63" max="16384" width="9" style="58"/>
  </cols>
  <sheetData>
    <row r="1" spans="1:62" s="6" customFormat="1" x14ac:dyDescent="0.55000000000000004">
      <c r="A1" s="154" t="s">
        <v>0</v>
      </c>
      <c r="B1" s="154"/>
      <c r="C1" s="154"/>
      <c r="D1" s="154"/>
      <c r="E1" s="154"/>
      <c r="F1" s="154"/>
      <c r="T1" s="7"/>
      <c r="W1" s="8"/>
    </row>
    <row r="2" spans="1:62" s="6" customFormat="1" x14ac:dyDescent="0.55000000000000004">
      <c r="A2" s="154" t="s">
        <v>106</v>
      </c>
      <c r="B2" s="154"/>
      <c r="C2" s="154"/>
      <c r="D2" s="154"/>
      <c r="E2" s="154"/>
      <c r="F2" s="154"/>
      <c r="T2" s="7"/>
      <c r="W2" s="8"/>
    </row>
    <row r="3" spans="1:62" s="6" customFormat="1" x14ac:dyDescent="0.55000000000000004">
      <c r="A3" s="155" t="s">
        <v>180</v>
      </c>
      <c r="B3" s="155"/>
      <c r="C3" s="155"/>
      <c r="D3" s="155"/>
      <c r="E3" s="155"/>
      <c r="F3" s="155"/>
      <c r="T3" s="7"/>
      <c r="W3" s="8"/>
    </row>
    <row r="4" spans="1:62" s="6" customFormat="1" x14ac:dyDescent="0.55000000000000004">
      <c r="A4" s="9"/>
      <c r="B4" s="10"/>
      <c r="C4" s="10"/>
      <c r="D4" s="10"/>
      <c r="E4" s="10"/>
      <c r="F4" s="10"/>
      <c r="G4" s="84"/>
      <c r="H4" s="84"/>
      <c r="T4" s="7"/>
      <c r="U4" s="10"/>
      <c r="W4" s="8"/>
      <c r="BD4" s="10"/>
      <c r="BE4" s="10"/>
      <c r="BH4" s="10"/>
      <c r="BI4" s="10"/>
    </row>
    <row r="5" spans="1:62" s="6" customFormat="1" x14ac:dyDescent="0.55000000000000004">
      <c r="A5" s="11"/>
      <c r="B5" s="156" t="s">
        <v>107</v>
      </c>
      <c r="C5" s="157" t="s">
        <v>108</v>
      </c>
      <c r="D5" s="157" t="s">
        <v>109</v>
      </c>
      <c r="E5" s="12" t="s">
        <v>110</v>
      </c>
      <c r="F5" s="12" t="s">
        <v>111</v>
      </c>
      <c r="G5" s="12" t="s">
        <v>110</v>
      </c>
      <c r="H5" s="12" t="s">
        <v>111</v>
      </c>
      <c r="T5" s="7"/>
      <c r="U5" s="12" t="s">
        <v>111</v>
      </c>
      <c r="W5" s="8"/>
      <c r="BD5" s="12" t="s">
        <v>110</v>
      </c>
      <c r="BE5" s="12" t="s">
        <v>111</v>
      </c>
      <c r="BH5" s="12" t="s">
        <v>110</v>
      </c>
      <c r="BI5" s="12" t="s">
        <v>111</v>
      </c>
    </row>
    <row r="6" spans="1:62" s="6" customFormat="1" x14ac:dyDescent="0.55000000000000004">
      <c r="A6" s="13"/>
      <c r="B6" s="156"/>
      <c r="C6" s="158"/>
      <c r="D6" s="158"/>
      <c r="E6" s="14" t="s">
        <v>112</v>
      </c>
      <c r="F6" s="14" t="s">
        <v>112</v>
      </c>
      <c r="G6" s="14" t="s">
        <v>112</v>
      </c>
      <c r="H6" s="14" t="s">
        <v>112</v>
      </c>
      <c r="T6" s="7"/>
      <c r="U6" s="14" t="s">
        <v>112</v>
      </c>
      <c r="W6" s="8"/>
      <c r="BD6" s="14" t="s">
        <v>112</v>
      </c>
      <c r="BE6" s="14" t="s">
        <v>112</v>
      </c>
      <c r="BH6" s="14" t="s">
        <v>112</v>
      </c>
      <c r="BI6" s="14" t="s">
        <v>112</v>
      </c>
    </row>
    <row r="7" spans="1:62" s="6" customFormat="1" x14ac:dyDescent="0.55000000000000004">
      <c r="A7" s="15" t="s">
        <v>113</v>
      </c>
      <c r="B7" s="16"/>
      <c r="C7" s="17"/>
      <c r="D7" s="18"/>
      <c r="E7" s="19"/>
      <c r="F7" s="19"/>
      <c r="G7" s="19"/>
      <c r="H7" s="19"/>
      <c r="T7" s="7"/>
      <c r="U7" s="19"/>
      <c r="W7" s="8"/>
      <c r="BD7" s="19"/>
      <c r="BE7" s="19"/>
      <c r="BH7" s="19"/>
      <c r="BI7" s="19"/>
    </row>
    <row r="8" spans="1:62" s="6" customFormat="1" x14ac:dyDescent="0.55000000000000004">
      <c r="A8" s="20" t="s">
        <v>114</v>
      </c>
      <c r="B8" s="16"/>
      <c r="C8" s="21"/>
      <c r="D8" s="22"/>
      <c r="E8" s="23"/>
      <c r="F8" s="23"/>
      <c r="G8" s="23"/>
      <c r="H8" s="23"/>
      <c r="T8" s="7"/>
      <c r="U8" s="23"/>
      <c r="W8" s="8"/>
      <c r="BD8" s="23"/>
      <c r="BE8" s="23"/>
      <c r="BH8" s="23"/>
      <c r="BI8" s="23"/>
    </row>
    <row r="9" spans="1:62" s="6" customFormat="1" x14ac:dyDescent="0.55000000000000004">
      <c r="A9" s="24"/>
      <c r="B9" s="16" t="s">
        <v>115</v>
      </c>
      <c r="C9" s="21">
        <v>11043001</v>
      </c>
      <c r="D9" s="25">
        <v>100000</v>
      </c>
      <c r="E9" s="26">
        <v>9711</v>
      </c>
      <c r="F9" s="26">
        <v>13461</v>
      </c>
      <c r="G9" s="26">
        <v>9711</v>
      </c>
      <c r="H9" s="26">
        <v>3750</v>
      </c>
      <c r="I9" s="6">
        <f>SUM(G9:H9)</f>
        <v>13461</v>
      </c>
      <c r="T9" s="7">
        <f t="shared" ref="T9:T36" si="0">SUM(G9:S9)</f>
        <v>26922</v>
      </c>
      <c r="U9" s="26"/>
      <c r="V9" s="6">
        <f t="shared" ref="V9:V12" si="1">SUM(T9:U9)</f>
        <v>26922</v>
      </c>
      <c r="W9" s="8"/>
      <c r="BD9" s="26">
        <v>3750</v>
      </c>
      <c r="BE9" s="26"/>
      <c r="BF9" s="6">
        <f>SUM(BD9:BE9)</f>
        <v>3750</v>
      </c>
      <c r="BH9" s="26">
        <v>3750</v>
      </c>
      <c r="BI9" s="26"/>
      <c r="BJ9" s="6">
        <f>SUM(BH9:BI9)</f>
        <v>3750</v>
      </c>
    </row>
    <row r="10" spans="1:62" s="6" customFormat="1" x14ac:dyDescent="0.55000000000000004">
      <c r="A10" s="24"/>
      <c r="B10" s="16" t="s">
        <v>116</v>
      </c>
      <c r="C10" s="21">
        <v>11043002</v>
      </c>
      <c r="D10" s="25">
        <v>40000</v>
      </c>
      <c r="E10" s="26">
        <v>6650.6</v>
      </c>
      <c r="F10" s="26">
        <v>7648</v>
      </c>
      <c r="G10" s="26">
        <v>6650.6</v>
      </c>
      <c r="H10" s="26">
        <v>997.4</v>
      </c>
      <c r="I10" s="6">
        <f t="shared" ref="I10:I12" si="2">SUM(G10:H10)</f>
        <v>7648</v>
      </c>
      <c r="T10" s="7">
        <f t="shared" si="0"/>
        <v>15296</v>
      </c>
      <c r="U10" s="26"/>
      <c r="V10" s="6">
        <f t="shared" si="1"/>
        <v>15296</v>
      </c>
      <c r="W10" s="8"/>
      <c r="BD10" s="26">
        <v>997.4</v>
      </c>
      <c r="BE10" s="26"/>
      <c r="BF10" s="6">
        <f t="shared" ref="BF10:BF73" si="3">SUM(BD10:BE10)</f>
        <v>997.4</v>
      </c>
      <c r="BH10" s="26">
        <v>997.4</v>
      </c>
      <c r="BI10" s="26"/>
      <c r="BJ10" s="6">
        <f t="shared" ref="BJ10:BJ73" si="4">SUM(BH10:BI10)</f>
        <v>997.4</v>
      </c>
    </row>
    <row r="11" spans="1:62" s="6" customFormat="1" x14ac:dyDescent="0.55000000000000004">
      <c r="A11" s="24"/>
      <c r="B11" s="16" t="s">
        <v>117</v>
      </c>
      <c r="C11" s="21">
        <v>11043003</v>
      </c>
      <c r="D11" s="25">
        <v>10000</v>
      </c>
      <c r="E11" s="26">
        <v>1600</v>
      </c>
      <c r="F11" s="26">
        <v>1600</v>
      </c>
      <c r="G11" s="26">
        <v>1600</v>
      </c>
      <c r="H11" s="26">
        <v>0</v>
      </c>
      <c r="I11" s="6">
        <f t="shared" si="2"/>
        <v>1600</v>
      </c>
      <c r="T11" s="7">
        <f t="shared" si="0"/>
        <v>3200</v>
      </c>
      <c r="U11" s="26"/>
      <c r="V11" s="6">
        <f t="shared" si="1"/>
        <v>3200</v>
      </c>
      <c r="W11" s="8"/>
      <c r="BD11" s="26">
        <v>0</v>
      </c>
      <c r="BE11" s="26"/>
      <c r="BF11" s="6">
        <f t="shared" si="3"/>
        <v>0</v>
      </c>
      <c r="BH11" s="26">
        <v>0</v>
      </c>
      <c r="BI11" s="26"/>
      <c r="BJ11" s="6">
        <f t="shared" si="4"/>
        <v>0</v>
      </c>
    </row>
    <row r="12" spans="1:62" s="6" customFormat="1" x14ac:dyDescent="0.55000000000000004">
      <c r="A12" s="24"/>
      <c r="B12" s="16" t="s">
        <v>118</v>
      </c>
      <c r="C12" s="21"/>
      <c r="D12" s="25">
        <v>500</v>
      </c>
      <c r="E12" s="26">
        <v>0</v>
      </c>
      <c r="F12" s="26">
        <v>0</v>
      </c>
      <c r="G12" s="26">
        <v>0</v>
      </c>
      <c r="H12" s="26">
        <v>0</v>
      </c>
      <c r="I12" s="6">
        <f t="shared" si="2"/>
        <v>0</v>
      </c>
      <c r="T12" s="7">
        <f t="shared" si="0"/>
        <v>0</v>
      </c>
      <c r="U12" s="26"/>
      <c r="V12" s="6">
        <f t="shared" si="1"/>
        <v>0</v>
      </c>
      <c r="W12" s="8"/>
      <c r="BD12" s="26">
        <v>0</v>
      </c>
      <c r="BE12" s="26"/>
      <c r="BF12" s="6">
        <f t="shared" si="3"/>
        <v>0</v>
      </c>
      <c r="BH12" s="26">
        <v>0</v>
      </c>
      <c r="BI12" s="26"/>
      <c r="BJ12" s="6">
        <f t="shared" si="4"/>
        <v>0</v>
      </c>
    </row>
    <row r="13" spans="1:62" s="6" customFormat="1" x14ac:dyDescent="0.55000000000000004">
      <c r="A13" s="24"/>
      <c r="B13" s="27" t="s">
        <v>8</v>
      </c>
      <c r="C13" s="21"/>
      <c r="D13" s="28">
        <f>SUM(D9:D12)</f>
        <v>150500</v>
      </c>
      <c r="E13" s="29">
        <f>SUM(E9:E12)</f>
        <v>17961.599999999999</v>
      </c>
      <c r="F13" s="29">
        <f>SUM(F8:F12)</f>
        <v>22709</v>
      </c>
      <c r="G13" s="29">
        <f>SUM(G9:G12)</f>
        <v>17961.599999999999</v>
      </c>
      <c r="H13" s="29">
        <f>SUM(H8:H12)</f>
        <v>4747.3999999999996</v>
      </c>
      <c r="T13" s="7">
        <f t="shared" si="0"/>
        <v>22709</v>
      </c>
      <c r="U13" s="29">
        <f>SUM(U8:U12)</f>
        <v>0</v>
      </c>
      <c r="V13" s="6">
        <f>SUM(V9:V12)</f>
        <v>45418</v>
      </c>
      <c r="W13" s="8">
        <f>SUM(V9:V13)</f>
        <v>90836</v>
      </c>
      <c r="BD13" s="29">
        <f>SUM(BD9:BD12)</f>
        <v>4747.3999999999996</v>
      </c>
      <c r="BE13" s="29">
        <f>SUM(BE8:BE12)</f>
        <v>0</v>
      </c>
      <c r="BF13" s="6">
        <f t="shared" si="3"/>
        <v>4747.3999999999996</v>
      </c>
      <c r="BH13" s="29">
        <f>SUM(BH9:BH12)</f>
        <v>4747.3999999999996</v>
      </c>
      <c r="BI13" s="29">
        <f>SUM(BI8:BI12)</f>
        <v>0</v>
      </c>
      <c r="BJ13" s="6">
        <f t="shared" si="4"/>
        <v>4747.3999999999996</v>
      </c>
    </row>
    <row r="14" spans="1:62" s="6" customFormat="1" x14ac:dyDescent="0.55000000000000004">
      <c r="A14" s="20" t="s">
        <v>119</v>
      </c>
      <c r="B14" s="16"/>
      <c r="C14" s="21"/>
      <c r="D14" s="22"/>
      <c r="E14" s="30"/>
      <c r="F14" s="30"/>
      <c r="G14" s="30"/>
      <c r="H14" s="30"/>
      <c r="T14" s="7">
        <f t="shared" si="0"/>
        <v>0</v>
      </c>
      <c r="U14" s="30"/>
      <c r="W14" s="8"/>
      <c r="BD14" s="30"/>
      <c r="BE14" s="30"/>
      <c r="BF14" s="6">
        <f t="shared" si="3"/>
        <v>0</v>
      </c>
      <c r="BH14" s="30"/>
      <c r="BI14" s="30"/>
      <c r="BJ14" s="6">
        <f t="shared" si="4"/>
        <v>0</v>
      </c>
    </row>
    <row r="15" spans="1:62" s="6" customFormat="1" x14ac:dyDescent="0.55000000000000004">
      <c r="A15" s="24"/>
      <c r="B15" s="16" t="s">
        <v>120</v>
      </c>
      <c r="C15" s="21">
        <v>41210004</v>
      </c>
      <c r="D15" s="25">
        <v>1000</v>
      </c>
      <c r="E15" s="26">
        <v>640.20000000000005</v>
      </c>
      <c r="F15" s="26">
        <v>902.1</v>
      </c>
      <c r="G15" s="26">
        <v>640.20000000000005</v>
      </c>
      <c r="H15" s="26">
        <v>261.89999999999998</v>
      </c>
      <c r="I15" s="6">
        <f t="shared" ref="I15:I22" si="5">SUM(G15:H15)</f>
        <v>902.1</v>
      </c>
      <c r="T15" s="7">
        <f t="shared" si="0"/>
        <v>1804.2</v>
      </c>
      <c r="U15" s="26">
        <v>29.1</v>
      </c>
      <c r="V15" s="6">
        <f>SUM(T15:U15)</f>
        <v>1833.3</v>
      </c>
      <c r="W15" s="8"/>
      <c r="BD15" s="26">
        <v>232.8</v>
      </c>
      <c r="BE15" s="26">
        <v>29.1</v>
      </c>
      <c r="BF15" s="6">
        <f t="shared" si="3"/>
        <v>261.90000000000003</v>
      </c>
      <c r="BH15" s="26">
        <v>232.8</v>
      </c>
      <c r="BI15" s="26">
        <v>29.1</v>
      </c>
      <c r="BJ15" s="6">
        <f t="shared" si="4"/>
        <v>261.90000000000003</v>
      </c>
    </row>
    <row r="16" spans="1:62" s="6" customFormat="1" x14ac:dyDescent="0.55000000000000004">
      <c r="A16" s="24"/>
      <c r="B16" s="16" t="s">
        <v>121</v>
      </c>
      <c r="C16" s="21">
        <v>41210005</v>
      </c>
      <c r="D16" s="25">
        <v>500</v>
      </c>
      <c r="E16" s="26"/>
      <c r="F16" s="26">
        <v>0</v>
      </c>
      <c r="G16" s="26"/>
      <c r="H16" s="26">
        <v>0</v>
      </c>
      <c r="I16" s="6">
        <f t="shared" si="5"/>
        <v>0</v>
      </c>
      <c r="T16" s="7">
        <f t="shared" si="0"/>
        <v>0</v>
      </c>
      <c r="U16" s="26"/>
      <c r="V16" s="6">
        <f t="shared" ref="V16:V65" si="6">SUM(T16:U16)</f>
        <v>0</v>
      </c>
      <c r="W16" s="8"/>
      <c r="BD16" s="26"/>
      <c r="BE16" s="26"/>
      <c r="BF16" s="6">
        <f t="shared" si="3"/>
        <v>0</v>
      </c>
      <c r="BH16" s="26"/>
      <c r="BI16" s="26"/>
      <c r="BJ16" s="6">
        <f t="shared" si="4"/>
        <v>0</v>
      </c>
    </row>
    <row r="17" spans="1:62" s="6" customFormat="1" x14ac:dyDescent="0.55000000000000004">
      <c r="A17" s="24"/>
      <c r="B17" s="16" t="s">
        <v>122</v>
      </c>
      <c r="C17" s="21">
        <v>41210007</v>
      </c>
      <c r="D17" s="25">
        <v>500</v>
      </c>
      <c r="E17" s="26"/>
      <c r="F17" s="26">
        <v>0</v>
      </c>
      <c r="G17" s="26"/>
      <c r="H17" s="26">
        <v>0</v>
      </c>
      <c r="I17" s="6">
        <f t="shared" si="5"/>
        <v>0</v>
      </c>
      <c r="T17" s="7">
        <f t="shared" si="0"/>
        <v>0</v>
      </c>
      <c r="U17" s="26"/>
      <c r="V17" s="6">
        <f t="shared" si="6"/>
        <v>0</v>
      </c>
      <c r="W17" s="8"/>
      <c r="BD17" s="26"/>
      <c r="BE17" s="26"/>
      <c r="BF17" s="6">
        <f t="shared" si="3"/>
        <v>0</v>
      </c>
      <c r="BH17" s="26"/>
      <c r="BI17" s="26"/>
      <c r="BJ17" s="6">
        <f t="shared" si="4"/>
        <v>0</v>
      </c>
    </row>
    <row r="18" spans="1:62" s="6" customFormat="1" x14ac:dyDescent="0.55000000000000004">
      <c r="A18" s="24"/>
      <c r="B18" s="16" t="s">
        <v>123</v>
      </c>
      <c r="C18" s="21">
        <v>41210029</v>
      </c>
      <c r="D18" s="25">
        <v>500</v>
      </c>
      <c r="E18" s="26">
        <v>240</v>
      </c>
      <c r="F18" s="26">
        <v>850</v>
      </c>
      <c r="G18" s="26">
        <v>240</v>
      </c>
      <c r="H18" s="26">
        <v>610</v>
      </c>
      <c r="I18" s="6">
        <f t="shared" si="5"/>
        <v>850</v>
      </c>
      <c r="S18" s="8"/>
      <c r="T18" s="7">
        <f t="shared" si="0"/>
        <v>1700</v>
      </c>
      <c r="U18" s="26">
        <v>130</v>
      </c>
      <c r="V18" s="6">
        <f t="shared" si="6"/>
        <v>1830</v>
      </c>
      <c r="W18" s="8"/>
      <c r="BD18" s="26">
        <v>380</v>
      </c>
      <c r="BE18" s="26">
        <v>230</v>
      </c>
      <c r="BF18" s="6">
        <f t="shared" si="3"/>
        <v>610</v>
      </c>
      <c r="BH18" s="26">
        <v>380</v>
      </c>
      <c r="BI18" s="26">
        <v>230</v>
      </c>
      <c r="BJ18" s="6">
        <f t="shared" si="4"/>
        <v>610</v>
      </c>
    </row>
    <row r="19" spans="1:62" s="6" customFormat="1" x14ac:dyDescent="0.55000000000000004">
      <c r="A19" s="24"/>
      <c r="B19" s="16" t="s">
        <v>124</v>
      </c>
      <c r="C19" s="21">
        <v>41219999</v>
      </c>
      <c r="D19" s="25">
        <v>10000</v>
      </c>
      <c r="E19" s="26">
        <v>118</v>
      </c>
      <c r="F19" s="26">
        <v>5189</v>
      </c>
      <c r="G19" s="26">
        <v>118</v>
      </c>
      <c r="H19" s="26">
        <v>5071</v>
      </c>
      <c r="I19" s="6">
        <f t="shared" si="5"/>
        <v>5189</v>
      </c>
      <c r="S19" s="8"/>
      <c r="T19" s="7">
        <f t="shared" si="0"/>
        <v>10378</v>
      </c>
      <c r="U19" s="26"/>
      <c r="V19" s="6">
        <f t="shared" si="6"/>
        <v>10378</v>
      </c>
      <c r="W19" s="8"/>
      <c r="BD19" s="26">
        <v>99</v>
      </c>
      <c r="BE19" s="26">
        <v>4972</v>
      </c>
      <c r="BF19" s="6">
        <f t="shared" si="3"/>
        <v>5071</v>
      </c>
      <c r="BH19" s="26">
        <v>99</v>
      </c>
      <c r="BI19" s="26">
        <v>4972</v>
      </c>
      <c r="BJ19" s="6">
        <f t="shared" si="4"/>
        <v>5071</v>
      </c>
    </row>
    <row r="20" spans="1:62" s="6" customFormat="1" x14ac:dyDescent="0.55000000000000004">
      <c r="A20" s="24"/>
      <c r="B20" s="16" t="s">
        <v>125</v>
      </c>
      <c r="C20" s="21">
        <v>41220002</v>
      </c>
      <c r="D20" s="25">
        <v>1000</v>
      </c>
      <c r="E20" s="26"/>
      <c r="F20" s="26">
        <v>0</v>
      </c>
      <c r="G20" s="26"/>
      <c r="H20" s="26">
        <v>0</v>
      </c>
      <c r="I20" s="6">
        <f t="shared" si="5"/>
        <v>0</v>
      </c>
      <c r="T20" s="7">
        <f t="shared" si="0"/>
        <v>0</v>
      </c>
      <c r="U20" s="26"/>
      <c r="V20" s="6">
        <f t="shared" si="6"/>
        <v>0</v>
      </c>
      <c r="W20" s="8"/>
      <c r="BD20" s="26"/>
      <c r="BE20" s="26"/>
      <c r="BF20" s="6">
        <f t="shared" si="3"/>
        <v>0</v>
      </c>
      <c r="BH20" s="26"/>
      <c r="BI20" s="26"/>
      <c r="BJ20" s="6">
        <f t="shared" si="4"/>
        <v>0</v>
      </c>
    </row>
    <row r="21" spans="1:62" s="6" customFormat="1" x14ac:dyDescent="0.55000000000000004">
      <c r="A21" s="24"/>
      <c r="B21" s="16" t="s">
        <v>126</v>
      </c>
      <c r="C21" s="21">
        <v>41220010</v>
      </c>
      <c r="D21" s="25">
        <v>80000</v>
      </c>
      <c r="E21" s="26"/>
      <c r="F21" s="26">
        <v>1314.46</v>
      </c>
      <c r="G21" s="26"/>
      <c r="H21" s="26">
        <v>1314.46</v>
      </c>
      <c r="I21" s="6">
        <f t="shared" si="5"/>
        <v>1314.46</v>
      </c>
      <c r="T21" s="7">
        <f t="shared" si="0"/>
        <v>2628.92</v>
      </c>
      <c r="U21" s="26"/>
      <c r="V21" s="6">
        <f t="shared" si="6"/>
        <v>2628.92</v>
      </c>
      <c r="W21" s="8"/>
      <c r="BD21" s="26">
        <v>1314.46</v>
      </c>
      <c r="BE21" s="26"/>
      <c r="BF21" s="6">
        <f t="shared" si="3"/>
        <v>1314.46</v>
      </c>
      <c r="BH21" s="26">
        <v>1314.46</v>
      </c>
      <c r="BI21" s="26"/>
      <c r="BJ21" s="6">
        <f t="shared" si="4"/>
        <v>1314.46</v>
      </c>
    </row>
    <row r="22" spans="1:62" s="6" customFormat="1" x14ac:dyDescent="0.55000000000000004">
      <c r="A22" s="24"/>
      <c r="B22" s="16" t="s">
        <v>127</v>
      </c>
      <c r="C22" s="21">
        <v>41239999</v>
      </c>
      <c r="D22" s="25">
        <v>500</v>
      </c>
      <c r="E22" s="26">
        <v>40</v>
      </c>
      <c r="F22" s="26">
        <v>120</v>
      </c>
      <c r="G22" s="26">
        <v>40</v>
      </c>
      <c r="H22" s="26">
        <v>80</v>
      </c>
      <c r="I22" s="6">
        <f t="shared" si="5"/>
        <v>120</v>
      </c>
      <c r="S22" s="8"/>
      <c r="T22" s="7">
        <f t="shared" si="0"/>
        <v>240</v>
      </c>
      <c r="U22" s="26"/>
      <c r="V22" s="6">
        <f t="shared" si="6"/>
        <v>240</v>
      </c>
      <c r="W22" s="8"/>
      <c r="BD22" s="26">
        <v>40</v>
      </c>
      <c r="BE22" s="26">
        <v>40</v>
      </c>
      <c r="BF22" s="6">
        <f t="shared" si="3"/>
        <v>80</v>
      </c>
      <c r="BH22" s="26">
        <v>40</v>
      </c>
      <c r="BI22" s="26">
        <v>40</v>
      </c>
      <c r="BJ22" s="6">
        <f t="shared" si="4"/>
        <v>80</v>
      </c>
    </row>
    <row r="23" spans="1:62" s="6" customFormat="1" x14ac:dyDescent="0.55000000000000004">
      <c r="A23" s="24"/>
      <c r="B23" s="27" t="s">
        <v>8</v>
      </c>
      <c r="C23" s="31"/>
      <c r="D23" s="28">
        <f>SUM(D15:D22)</f>
        <v>94000</v>
      </c>
      <c r="E23" s="32">
        <f>SUM(E15:E22)</f>
        <v>1038.2</v>
      </c>
      <c r="F23" s="32">
        <f>SUM(F15:F22)</f>
        <v>8375.5600000000013</v>
      </c>
      <c r="G23" s="32">
        <f>SUM(G15:G22)</f>
        <v>1038.2</v>
      </c>
      <c r="H23" s="32">
        <f>SUM(H15:H22)</f>
        <v>7337.36</v>
      </c>
      <c r="T23" s="7">
        <f t="shared" si="0"/>
        <v>8375.56</v>
      </c>
      <c r="U23" s="32">
        <f>SUM(U15:U22)</f>
        <v>159.1</v>
      </c>
      <c r="W23" s="8">
        <f>SUM(V15:V22)</f>
        <v>16910.22</v>
      </c>
      <c r="BD23" s="32">
        <f>SUM(BD15:BD22)</f>
        <v>2066.2600000000002</v>
      </c>
      <c r="BE23" s="32">
        <f>SUM(BE15:BE22)</f>
        <v>5271.1</v>
      </c>
      <c r="BF23" s="6">
        <f t="shared" si="3"/>
        <v>7337.3600000000006</v>
      </c>
      <c r="BH23" s="32">
        <f>SUM(BH15:BH22)</f>
        <v>2066.2600000000002</v>
      </c>
      <c r="BI23" s="32">
        <f>SUM(BI15:BI22)</f>
        <v>5271.1</v>
      </c>
      <c r="BJ23" s="6">
        <f t="shared" si="4"/>
        <v>7337.3600000000006</v>
      </c>
    </row>
    <row r="24" spans="1:62" s="6" customFormat="1" x14ac:dyDescent="0.55000000000000004">
      <c r="A24" s="20" t="s">
        <v>128</v>
      </c>
      <c r="B24" s="16"/>
      <c r="C24" s="21"/>
      <c r="D24" s="25"/>
      <c r="E24" s="23"/>
      <c r="F24" s="23"/>
      <c r="G24" s="23"/>
      <c r="H24" s="23"/>
      <c r="T24" s="7">
        <f t="shared" si="0"/>
        <v>0</v>
      </c>
      <c r="U24" s="23"/>
      <c r="V24" s="6">
        <f t="shared" si="6"/>
        <v>0</v>
      </c>
      <c r="W24" s="8"/>
      <c r="BD24" s="23"/>
      <c r="BE24" s="23"/>
      <c r="BF24" s="6">
        <f t="shared" si="3"/>
        <v>0</v>
      </c>
      <c r="BH24" s="23"/>
      <c r="BI24" s="23"/>
      <c r="BJ24" s="6">
        <f t="shared" si="4"/>
        <v>0</v>
      </c>
    </row>
    <row r="25" spans="1:62" s="6" customFormat="1" x14ac:dyDescent="0.55000000000000004">
      <c r="A25" s="24"/>
      <c r="B25" s="16" t="s">
        <v>129</v>
      </c>
      <c r="C25" s="21">
        <v>41300003</v>
      </c>
      <c r="D25" s="25">
        <v>170000</v>
      </c>
      <c r="E25" s="26"/>
      <c r="F25" s="26">
        <v>29826.58</v>
      </c>
      <c r="G25" s="26"/>
      <c r="H25" s="26">
        <v>29826.58</v>
      </c>
      <c r="I25" s="6">
        <f t="shared" ref="I25:I26" si="7">SUM(G25:H25)</f>
        <v>29826.58</v>
      </c>
      <c r="S25" s="8"/>
      <c r="T25" s="7">
        <f t="shared" si="0"/>
        <v>59653.16</v>
      </c>
      <c r="U25" s="26"/>
      <c r="V25" s="6">
        <f t="shared" si="6"/>
        <v>59653.16</v>
      </c>
      <c r="W25" s="8"/>
      <c r="BD25" s="26">
        <v>29826.58</v>
      </c>
      <c r="BE25" s="26"/>
      <c r="BF25" s="6">
        <f t="shared" si="3"/>
        <v>29826.58</v>
      </c>
      <c r="BH25" s="26">
        <v>29826.58</v>
      </c>
      <c r="BI25" s="26"/>
      <c r="BJ25" s="6">
        <f t="shared" si="4"/>
        <v>29826.58</v>
      </c>
    </row>
    <row r="26" spans="1:62" s="6" customFormat="1" x14ac:dyDescent="0.55000000000000004">
      <c r="A26" s="24"/>
      <c r="B26" s="16" t="s">
        <v>130</v>
      </c>
      <c r="C26" s="21">
        <v>41300004</v>
      </c>
      <c r="D26" s="25">
        <v>500</v>
      </c>
      <c r="E26" s="26"/>
      <c r="F26" s="26">
        <v>0</v>
      </c>
      <c r="G26" s="26"/>
      <c r="H26" s="26">
        <v>0</v>
      </c>
      <c r="I26" s="6">
        <f t="shared" si="7"/>
        <v>0</v>
      </c>
      <c r="R26" s="8"/>
      <c r="T26" s="7">
        <f t="shared" si="0"/>
        <v>0</v>
      </c>
      <c r="U26" s="26"/>
      <c r="V26" s="6">
        <f t="shared" si="6"/>
        <v>0</v>
      </c>
      <c r="W26" s="8"/>
      <c r="BD26" s="26"/>
      <c r="BE26" s="26"/>
      <c r="BF26" s="6">
        <f t="shared" si="3"/>
        <v>0</v>
      </c>
      <c r="BH26" s="26"/>
      <c r="BI26" s="26"/>
      <c r="BJ26" s="6">
        <f t="shared" si="4"/>
        <v>0</v>
      </c>
    </row>
    <row r="27" spans="1:62" s="6" customFormat="1" x14ac:dyDescent="0.55000000000000004">
      <c r="A27" s="24"/>
      <c r="B27" s="27" t="s">
        <v>8</v>
      </c>
      <c r="C27" s="21"/>
      <c r="D27" s="28">
        <f>SUM(D25:D26)</f>
        <v>170500</v>
      </c>
      <c r="E27" s="32">
        <f>SUM(E25:E26)</f>
        <v>0</v>
      </c>
      <c r="F27" s="32">
        <f>SUM(F25:F26)</f>
        <v>29826.58</v>
      </c>
      <c r="G27" s="32">
        <f>SUM(G25:G26)</f>
        <v>0</v>
      </c>
      <c r="H27" s="32">
        <f>SUM(H25:H26)</f>
        <v>29826.58</v>
      </c>
      <c r="T27" s="7">
        <f t="shared" si="0"/>
        <v>29826.58</v>
      </c>
      <c r="U27" s="32">
        <f>SUM(U25:U26)</f>
        <v>0</v>
      </c>
      <c r="V27" s="6">
        <f>SUM(V25:V26)</f>
        <v>59653.16</v>
      </c>
      <c r="W27" s="8">
        <f>SUM(V24:V26)</f>
        <v>59653.16</v>
      </c>
      <c r="BD27" s="32">
        <f>SUM(BD25:BD26)</f>
        <v>29826.58</v>
      </c>
      <c r="BE27" s="32">
        <f>SUM(BE25:BE26)</f>
        <v>0</v>
      </c>
      <c r="BF27" s="6">
        <f t="shared" si="3"/>
        <v>29826.58</v>
      </c>
      <c r="BH27" s="32">
        <f>SUM(BH25:BH26)</f>
        <v>29826.58</v>
      </c>
      <c r="BI27" s="32">
        <f>SUM(BI25:BI26)</f>
        <v>0</v>
      </c>
      <c r="BJ27" s="6">
        <f t="shared" si="4"/>
        <v>29826.58</v>
      </c>
    </row>
    <row r="28" spans="1:62" s="6" customFormat="1" x14ac:dyDescent="0.55000000000000004">
      <c r="A28" s="20" t="s">
        <v>131</v>
      </c>
      <c r="B28" s="16"/>
      <c r="C28" s="21"/>
      <c r="D28" s="25"/>
      <c r="E28" s="30"/>
      <c r="F28" s="30"/>
      <c r="G28" s="30"/>
      <c r="H28" s="30"/>
      <c r="T28" s="7">
        <f t="shared" si="0"/>
        <v>0</v>
      </c>
      <c r="U28" s="30"/>
      <c r="V28" s="6">
        <f t="shared" si="6"/>
        <v>0</v>
      </c>
      <c r="W28" s="8"/>
      <c r="BD28" s="30"/>
      <c r="BE28" s="30"/>
      <c r="BF28" s="6">
        <f t="shared" si="3"/>
        <v>0</v>
      </c>
      <c r="BH28" s="30"/>
      <c r="BI28" s="30"/>
      <c r="BJ28" s="6">
        <f t="shared" si="4"/>
        <v>0</v>
      </c>
    </row>
    <row r="29" spans="1:62" s="6" customFormat="1" x14ac:dyDescent="0.55000000000000004">
      <c r="A29" s="20"/>
      <c r="B29" s="16"/>
      <c r="C29" s="21"/>
      <c r="D29" s="25">
        <v>0</v>
      </c>
      <c r="E29" s="23">
        <v>0</v>
      </c>
      <c r="F29" s="23">
        <v>0</v>
      </c>
      <c r="G29" s="23">
        <v>0</v>
      </c>
      <c r="H29" s="23">
        <v>0</v>
      </c>
      <c r="T29" s="7">
        <f t="shared" si="0"/>
        <v>0</v>
      </c>
      <c r="U29" s="23"/>
      <c r="V29" s="6">
        <f t="shared" si="6"/>
        <v>0</v>
      </c>
      <c r="W29" s="8"/>
      <c r="BD29" s="23">
        <v>0</v>
      </c>
      <c r="BE29" s="23"/>
      <c r="BF29" s="6">
        <f t="shared" si="3"/>
        <v>0</v>
      </c>
      <c r="BH29" s="23">
        <v>0</v>
      </c>
      <c r="BI29" s="23"/>
      <c r="BJ29" s="6">
        <f t="shared" si="4"/>
        <v>0</v>
      </c>
    </row>
    <row r="30" spans="1:62" s="6" customFormat="1" x14ac:dyDescent="0.55000000000000004">
      <c r="A30" s="20"/>
      <c r="B30" s="27" t="s">
        <v>8</v>
      </c>
      <c r="C30" s="21"/>
      <c r="D30" s="33">
        <f>SUM(D29)</f>
        <v>0</v>
      </c>
      <c r="E30" s="33">
        <f>SUM(E29)</f>
        <v>0</v>
      </c>
      <c r="F30" s="33">
        <f>SUM(F29)</f>
        <v>0</v>
      </c>
      <c r="G30" s="33">
        <f>SUM(G29)</f>
        <v>0</v>
      </c>
      <c r="H30" s="33">
        <f>SUM(H29)</f>
        <v>0</v>
      </c>
      <c r="T30" s="7">
        <f t="shared" si="0"/>
        <v>0</v>
      </c>
      <c r="U30" s="33">
        <f>SUM(U29)</f>
        <v>0</v>
      </c>
      <c r="V30" s="6">
        <f t="shared" si="6"/>
        <v>0</v>
      </c>
      <c r="W30" s="8">
        <f>SUM(V28)</f>
        <v>0</v>
      </c>
      <c r="BD30" s="33">
        <f>SUM(BD29)</f>
        <v>0</v>
      </c>
      <c r="BE30" s="33">
        <f>SUM(BE29)</f>
        <v>0</v>
      </c>
      <c r="BF30" s="6">
        <f t="shared" si="3"/>
        <v>0</v>
      </c>
      <c r="BH30" s="33">
        <f>SUM(BH29)</f>
        <v>0</v>
      </c>
      <c r="BI30" s="33">
        <f>SUM(BI29)</f>
        <v>0</v>
      </c>
      <c r="BJ30" s="6">
        <f t="shared" si="4"/>
        <v>0</v>
      </c>
    </row>
    <row r="31" spans="1:62" s="6" customFormat="1" x14ac:dyDescent="0.55000000000000004">
      <c r="A31" s="20" t="s">
        <v>132</v>
      </c>
      <c r="B31" s="16"/>
      <c r="C31" s="21"/>
      <c r="D31" s="25"/>
      <c r="E31" s="30"/>
      <c r="F31" s="30"/>
      <c r="G31" s="30"/>
      <c r="H31" s="30"/>
      <c r="T31" s="7">
        <f t="shared" si="0"/>
        <v>0</v>
      </c>
      <c r="U31" s="30"/>
      <c r="V31" s="6">
        <f t="shared" si="6"/>
        <v>0</v>
      </c>
      <c r="W31" s="8"/>
      <c r="BD31" s="30"/>
      <c r="BE31" s="30"/>
      <c r="BF31" s="6">
        <f t="shared" si="3"/>
        <v>0</v>
      </c>
      <c r="BH31" s="30"/>
      <c r="BI31" s="30"/>
      <c r="BJ31" s="6">
        <f t="shared" si="4"/>
        <v>0</v>
      </c>
    </row>
    <row r="32" spans="1:62" s="6" customFormat="1" x14ac:dyDescent="0.55000000000000004">
      <c r="A32" s="24"/>
      <c r="B32" s="16" t="s">
        <v>133</v>
      </c>
      <c r="C32" s="21">
        <v>41500004</v>
      </c>
      <c r="D32" s="25">
        <v>80000</v>
      </c>
      <c r="E32" s="26"/>
      <c r="F32" s="26">
        <v>0</v>
      </c>
      <c r="G32" s="26"/>
      <c r="H32" s="26">
        <v>0</v>
      </c>
      <c r="I32" s="6">
        <f t="shared" ref="I32:I33" si="8">SUM(G32:H32)</f>
        <v>0</v>
      </c>
      <c r="S32" s="8"/>
      <c r="T32" s="7">
        <f t="shared" si="0"/>
        <v>0</v>
      </c>
      <c r="U32" s="26"/>
      <c r="V32" s="6">
        <f t="shared" si="6"/>
        <v>0</v>
      </c>
      <c r="W32" s="8"/>
      <c r="BD32" s="26"/>
      <c r="BE32" s="26"/>
      <c r="BF32" s="6">
        <f t="shared" si="3"/>
        <v>0</v>
      </c>
      <c r="BH32" s="26"/>
      <c r="BI32" s="26"/>
      <c r="BJ32" s="6">
        <f t="shared" si="4"/>
        <v>0</v>
      </c>
    </row>
    <row r="33" spans="1:62" s="6" customFormat="1" x14ac:dyDescent="0.55000000000000004">
      <c r="A33" s="24"/>
      <c r="B33" s="16" t="s">
        <v>134</v>
      </c>
      <c r="C33" s="21">
        <v>41599999</v>
      </c>
      <c r="D33" s="25">
        <v>1500</v>
      </c>
      <c r="E33" s="26"/>
      <c r="F33" s="26">
        <v>200</v>
      </c>
      <c r="G33" s="26"/>
      <c r="H33" s="26">
        <v>200</v>
      </c>
      <c r="I33" s="6">
        <f t="shared" si="8"/>
        <v>200</v>
      </c>
      <c r="T33" s="7">
        <f t="shared" si="0"/>
        <v>400</v>
      </c>
      <c r="U33" s="26">
        <v>100</v>
      </c>
      <c r="V33" s="6">
        <f t="shared" si="6"/>
        <v>500</v>
      </c>
      <c r="W33" s="8"/>
      <c r="BD33" s="26"/>
      <c r="BE33" s="26">
        <v>200</v>
      </c>
      <c r="BF33" s="6">
        <f t="shared" si="3"/>
        <v>200</v>
      </c>
      <c r="BH33" s="26"/>
      <c r="BI33" s="26">
        <v>200</v>
      </c>
      <c r="BJ33" s="6">
        <f t="shared" si="4"/>
        <v>200</v>
      </c>
    </row>
    <row r="34" spans="1:62" s="6" customFormat="1" x14ac:dyDescent="0.55000000000000004">
      <c r="A34" s="13"/>
      <c r="B34" s="34" t="s">
        <v>8</v>
      </c>
      <c r="C34" s="35"/>
      <c r="D34" s="28">
        <f>SUM(D32:D33)</f>
        <v>81500</v>
      </c>
      <c r="E34" s="28">
        <f>SUM(E32:E33)</f>
        <v>0</v>
      </c>
      <c r="F34" s="28">
        <f>SUM(F32:F33)</f>
        <v>200</v>
      </c>
      <c r="G34" s="28">
        <f>SUM(G32:G33)</f>
        <v>0</v>
      </c>
      <c r="H34" s="28">
        <f>SUM(H32:H33)</f>
        <v>200</v>
      </c>
      <c r="T34" s="7">
        <f t="shared" si="0"/>
        <v>200</v>
      </c>
      <c r="U34" s="28">
        <f>SUM(U32:U33)</f>
        <v>100</v>
      </c>
      <c r="W34" s="8">
        <f>SUM(V32)</f>
        <v>0</v>
      </c>
      <c r="BD34" s="28">
        <f>SUM(BD32:BD33)</f>
        <v>0</v>
      </c>
      <c r="BE34" s="28">
        <f>SUM(BE32:BE33)</f>
        <v>200</v>
      </c>
      <c r="BF34" s="6">
        <f t="shared" si="3"/>
        <v>200</v>
      </c>
      <c r="BH34" s="28">
        <f>SUM(BH32:BH33)</f>
        <v>0</v>
      </c>
      <c r="BI34" s="28">
        <f>SUM(BI32:BI33)</f>
        <v>200</v>
      </c>
      <c r="BJ34" s="6">
        <f t="shared" si="4"/>
        <v>200</v>
      </c>
    </row>
    <row r="35" spans="1:62" s="6" customFormat="1" x14ac:dyDescent="0.55000000000000004">
      <c r="A35" s="36" t="s">
        <v>135</v>
      </c>
      <c r="B35" s="37"/>
      <c r="C35" s="19"/>
      <c r="D35" s="38">
        <v>0</v>
      </c>
      <c r="E35" s="30">
        <v>0</v>
      </c>
      <c r="F35" s="30">
        <v>0</v>
      </c>
      <c r="G35" s="30">
        <v>0</v>
      </c>
      <c r="H35" s="30">
        <v>0</v>
      </c>
      <c r="T35" s="7">
        <f t="shared" si="0"/>
        <v>0</v>
      </c>
      <c r="U35" s="30">
        <v>0</v>
      </c>
      <c r="V35" s="6">
        <f t="shared" si="6"/>
        <v>0</v>
      </c>
      <c r="W35" s="8"/>
      <c r="BD35" s="30">
        <v>0</v>
      </c>
      <c r="BE35" s="30">
        <v>0</v>
      </c>
      <c r="BF35" s="6">
        <f t="shared" si="3"/>
        <v>0</v>
      </c>
      <c r="BH35" s="30">
        <v>0</v>
      </c>
      <c r="BI35" s="30">
        <v>0</v>
      </c>
      <c r="BJ35" s="6">
        <f t="shared" si="4"/>
        <v>0</v>
      </c>
    </row>
    <row r="36" spans="1:62" s="6" customFormat="1" x14ac:dyDescent="0.55000000000000004">
      <c r="A36" s="39"/>
      <c r="B36" s="34" t="s">
        <v>8</v>
      </c>
      <c r="C36" s="35"/>
      <c r="D36" s="28">
        <f>SUM(D35)</f>
        <v>0</v>
      </c>
      <c r="E36" s="28">
        <f>SUM(E35)</f>
        <v>0</v>
      </c>
      <c r="F36" s="28">
        <f>SUM(F35)</f>
        <v>0</v>
      </c>
      <c r="G36" s="28">
        <f>SUM(G35)</f>
        <v>0</v>
      </c>
      <c r="H36" s="28">
        <f>SUM(H35)</f>
        <v>0</v>
      </c>
      <c r="T36" s="7">
        <f t="shared" si="0"/>
        <v>0</v>
      </c>
      <c r="U36" s="28">
        <f>SUM(U35)</f>
        <v>0</v>
      </c>
      <c r="V36" s="6">
        <f t="shared" si="6"/>
        <v>0</v>
      </c>
      <c r="W36" s="8"/>
      <c r="BD36" s="28">
        <f>SUM(BD35)</f>
        <v>0</v>
      </c>
      <c r="BE36" s="28">
        <f>SUM(BE35)</f>
        <v>0</v>
      </c>
      <c r="BF36" s="6">
        <f t="shared" si="3"/>
        <v>0</v>
      </c>
      <c r="BH36" s="28">
        <f>SUM(BH35)</f>
        <v>0</v>
      </c>
      <c r="BI36" s="28">
        <f>SUM(BI35)</f>
        <v>0</v>
      </c>
      <c r="BJ36" s="6">
        <f t="shared" si="4"/>
        <v>0</v>
      </c>
    </row>
    <row r="37" spans="1:62" s="6" customFormat="1" x14ac:dyDescent="0.55000000000000004">
      <c r="A37" s="40"/>
      <c r="B37" s="41"/>
      <c r="C37" s="42"/>
      <c r="D37" s="43"/>
      <c r="E37" s="43"/>
      <c r="F37" s="43"/>
      <c r="G37" s="43"/>
      <c r="H37" s="43"/>
      <c r="T37" s="7"/>
      <c r="U37" s="43"/>
      <c r="W37" s="8"/>
      <c r="BD37" s="43"/>
      <c r="BE37" s="43"/>
      <c r="BF37" s="6">
        <f t="shared" si="3"/>
        <v>0</v>
      </c>
      <c r="BH37" s="43"/>
      <c r="BI37" s="43"/>
      <c r="BJ37" s="6">
        <f t="shared" si="4"/>
        <v>0</v>
      </c>
    </row>
    <row r="38" spans="1:62" s="6" customFormat="1" x14ac:dyDescent="0.55000000000000004">
      <c r="A38" s="44"/>
      <c r="B38" s="45"/>
      <c r="C38" s="10"/>
      <c r="D38" s="46"/>
      <c r="E38" s="46"/>
      <c r="F38" s="46"/>
      <c r="G38" s="46"/>
      <c r="H38" s="46"/>
      <c r="T38" s="7"/>
      <c r="U38" s="46"/>
      <c r="W38" s="8"/>
      <c r="BD38" s="46"/>
      <c r="BE38" s="46"/>
      <c r="BF38" s="6">
        <f t="shared" si="3"/>
        <v>0</v>
      </c>
      <c r="BH38" s="46"/>
      <c r="BI38" s="46"/>
      <c r="BJ38" s="6">
        <f t="shared" si="4"/>
        <v>0</v>
      </c>
    </row>
    <row r="39" spans="1:62" s="6" customFormat="1" x14ac:dyDescent="0.55000000000000004">
      <c r="A39" s="36" t="s">
        <v>136</v>
      </c>
      <c r="B39" s="37"/>
      <c r="C39" s="19"/>
      <c r="D39" s="38"/>
      <c r="E39" s="30"/>
      <c r="F39" s="30"/>
      <c r="G39" s="30"/>
      <c r="H39" s="30"/>
      <c r="T39" s="7">
        <f t="shared" ref="T39:T63" si="9">SUM(G39:S39)</f>
        <v>0</v>
      </c>
      <c r="U39" s="30"/>
      <c r="V39" s="6">
        <f t="shared" si="6"/>
        <v>0</v>
      </c>
      <c r="W39" s="8"/>
      <c r="BD39" s="30"/>
      <c r="BE39" s="30"/>
      <c r="BF39" s="6">
        <f t="shared" si="3"/>
        <v>0</v>
      </c>
      <c r="BH39" s="30"/>
      <c r="BI39" s="30"/>
      <c r="BJ39" s="6">
        <f t="shared" si="4"/>
        <v>0</v>
      </c>
    </row>
    <row r="40" spans="1:62" s="6" customFormat="1" x14ac:dyDescent="0.55000000000000004">
      <c r="A40" s="20" t="s">
        <v>137</v>
      </c>
      <c r="B40" s="16"/>
      <c r="C40" s="21"/>
      <c r="D40" s="22"/>
      <c r="E40" s="23"/>
      <c r="F40" s="23"/>
      <c r="G40" s="23"/>
      <c r="H40" s="23"/>
      <c r="T40" s="7">
        <f t="shared" si="9"/>
        <v>0</v>
      </c>
      <c r="U40" s="23"/>
      <c r="V40" s="6">
        <f t="shared" si="6"/>
        <v>0</v>
      </c>
      <c r="W40" s="8"/>
      <c r="BD40" s="23"/>
      <c r="BE40" s="23"/>
      <c r="BF40" s="6">
        <f t="shared" si="3"/>
        <v>0</v>
      </c>
      <c r="BH40" s="23"/>
      <c r="BI40" s="23"/>
      <c r="BJ40" s="6">
        <f t="shared" si="4"/>
        <v>0</v>
      </c>
    </row>
    <row r="41" spans="1:62" s="6" customFormat="1" x14ac:dyDescent="0.55000000000000004">
      <c r="A41" s="24"/>
      <c r="B41" s="16" t="s">
        <v>138</v>
      </c>
      <c r="C41" s="21">
        <v>42100001</v>
      </c>
      <c r="D41" s="25">
        <v>360000</v>
      </c>
      <c r="E41" s="26">
        <v>43683.61</v>
      </c>
      <c r="F41" s="26">
        <v>197352.32000000001</v>
      </c>
      <c r="G41" s="26">
        <v>43683.61</v>
      </c>
      <c r="H41" s="26">
        <v>153668.71</v>
      </c>
      <c r="I41" s="6">
        <f t="shared" ref="I41:I52" si="10">SUM(G41:H41)</f>
        <v>197352.32000000001</v>
      </c>
      <c r="S41" s="8"/>
      <c r="T41" s="7">
        <f t="shared" si="9"/>
        <v>394704.64000000001</v>
      </c>
      <c r="U41" s="26">
        <v>49887.63</v>
      </c>
      <c r="V41" s="6">
        <f t="shared" si="6"/>
        <v>444592.27</v>
      </c>
      <c r="W41" s="8"/>
      <c r="BD41" s="26">
        <v>31315.69</v>
      </c>
      <c r="BE41" s="26">
        <v>122353.02</v>
      </c>
      <c r="BF41" s="6">
        <f t="shared" si="3"/>
        <v>153668.71</v>
      </c>
      <c r="BH41" s="26">
        <v>31315.69</v>
      </c>
      <c r="BI41" s="26">
        <v>122353.02</v>
      </c>
      <c r="BJ41" s="6">
        <f t="shared" si="4"/>
        <v>153668.71</v>
      </c>
    </row>
    <row r="42" spans="1:62" s="6" customFormat="1" x14ac:dyDescent="0.55000000000000004">
      <c r="A42" s="24"/>
      <c r="B42" s="16" t="s">
        <v>139</v>
      </c>
      <c r="C42" s="21">
        <v>42100002</v>
      </c>
      <c r="D42" s="25">
        <v>7600000</v>
      </c>
      <c r="E42" s="26">
        <v>697141.45</v>
      </c>
      <c r="F42" s="26">
        <v>3576723.76</v>
      </c>
      <c r="G42" s="26">
        <v>697141.45</v>
      </c>
      <c r="H42" s="26">
        <v>2879582.31</v>
      </c>
      <c r="I42" s="6">
        <f t="shared" si="10"/>
        <v>3576723.76</v>
      </c>
      <c r="S42" s="8"/>
      <c r="T42" s="7">
        <f t="shared" si="9"/>
        <v>7153447.5199999996</v>
      </c>
      <c r="U42" s="26">
        <v>1341392.78</v>
      </c>
      <c r="V42" s="6">
        <f t="shared" si="6"/>
        <v>8494840.2999999989</v>
      </c>
      <c r="W42" s="8"/>
      <c r="BD42" s="26">
        <v>777376.62</v>
      </c>
      <c r="BE42" s="26">
        <v>2102205.69</v>
      </c>
      <c r="BF42" s="6">
        <f t="shared" si="3"/>
        <v>2879582.31</v>
      </c>
      <c r="BH42" s="26">
        <v>777376.62</v>
      </c>
      <c r="BI42" s="26">
        <v>2102205.69</v>
      </c>
      <c r="BJ42" s="6">
        <f t="shared" si="4"/>
        <v>2879582.31</v>
      </c>
    </row>
    <row r="43" spans="1:62" s="6" customFormat="1" x14ac:dyDescent="0.55000000000000004">
      <c r="A43" s="24"/>
      <c r="B43" s="16" t="s">
        <v>140</v>
      </c>
      <c r="C43" s="21">
        <v>42100004</v>
      </c>
      <c r="D43" s="25">
        <v>2700000</v>
      </c>
      <c r="E43" s="26">
        <v>271243.15999999997</v>
      </c>
      <c r="F43" s="26">
        <v>1098136.6599999999</v>
      </c>
      <c r="G43" s="26">
        <v>271243.15999999997</v>
      </c>
      <c r="H43" s="26">
        <v>826893.5</v>
      </c>
      <c r="I43" s="6">
        <f t="shared" si="10"/>
        <v>1098136.6599999999</v>
      </c>
      <c r="P43" s="8"/>
      <c r="T43" s="7">
        <f t="shared" si="9"/>
        <v>2196273.3199999998</v>
      </c>
      <c r="U43" s="26">
        <v>369376.24</v>
      </c>
      <c r="V43" s="6">
        <f t="shared" si="6"/>
        <v>2565649.5599999996</v>
      </c>
      <c r="W43" s="8"/>
      <c r="BD43" s="26">
        <v>188340.5</v>
      </c>
      <c r="BE43" s="26">
        <v>638553</v>
      </c>
      <c r="BF43" s="6">
        <f t="shared" si="3"/>
        <v>826893.5</v>
      </c>
      <c r="BH43" s="26">
        <v>188340.5</v>
      </c>
      <c r="BI43" s="26">
        <v>638553</v>
      </c>
      <c r="BJ43" s="6">
        <f t="shared" si="4"/>
        <v>826893.5</v>
      </c>
    </row>
    <row r="44" spans="1:62" s="6" customFormat="1" x14ac:dyDescent="0.55000000000000004">
      <c r="A44" s="24"/>
      <c r="B44" s="16" t="s">
        <v>141</v>
      </c>
      <c r="C44" s="21">
        <v>42100005</v>
      </c>
      <c r="D44" s="25">
        <v>200000</v>
      </c>
      <c r="E44" s="26"/>
      <c r="F44" s="26">
        <v>22943.64</v>
      </c>
      <c r="G44" s="26"/>
      <c r="H44" s="26">
        <v>22943.64</v>
      </c>
      <c r="I44" s="6">
        <f t="shared" si="10"/>
        <v>22943.64</v>
      </c>
      <c r="R44" s="8"/>
      <c r="T44" s="7">
        <f t="shared" si="9"/>
        <v>45887.28</v>
      </c>
      <c r="U44" s="26"/>
      <c r="V44" s="6">
        <f t="shared" si="6"/>
        <v>45887.28</v>
      </c>
      <c r="W44" s="8"/>
      <c r="BD44" s="26"/>
      <c r="BE44" s="26">
        <v>22943.64</v>
      </c>
      <c r="BF44" s="6">
        <f t="shared" si="3"/>
        <v>22943.64</v>
      </c>
      <c r="BH44" s="26"/>
      <c r="BI44" s="26">
        <v>22943.64</v>
      </c>
      <c r="BJ44" s="6">
        <f t="shared" si="4"/>
        <v>22943.64</v>
      </c>
    </row>
    <row r="45" spans="1:62" s="6" customFormat="1" x14ac:dyDescent="0.55000000000000004">
      <c r="A45" s="24"/>
      <c r="B45" s="16" t="s">
        <v>142</v>
      </c>
      <c r="C45" s="21">
        <v>42100006</v>
      </c>
      <c r="D45" s="25">
        <v>1500000</v>
      </c>
      <c r="E45" s="26"/>
      <c r="F45" s="26">
        <v>0</v>
      </c>
      <c r="G45" s="26"/>
      <c r="H45" s="26">
        <v>0</v>
      </c>
      <c r="I45" s="6">
        <f t="shared" si="10"/>
        <v>0</v>
      </c>
      <c r="P45" s="8"/>
      <c r="T45" s="7">
        <f t="shared" si="9"/>
        <v>0</v>
      </c>
      <c r="U45" s="26"/>
      <c r="V45" s="6">
        <f t="shared" si="6"/>
        <v>0</v>
      </c>
      <c r="W45" s="8"/>
      <c r="BD45" s="26"/>
      <c r="BE45" s="26"/>
      <c r="BF45" s="6">
        <f t="shared" si="3"/>
        <v>0</v>
      </c>
      <c r="BH45" s="26"/>
      <c r="BI45" s="26"/>
      <c r="BJ45" s="6">
        <f t="shared" si="4"/>
        <v>0</v>
      </c>
    </row>
    <row r="46" spans="1:62" s="6" customFormat="1" x14ac:dyDescent="0.55000000000000004">
      <c r="A46" s="24"/>
      <c r="B46" s="16" t="s">
        <v>143</v>
      </c>
      <c r="C46" s="21">
        <v>42100007</v>
      </c>
      <c r="D46" s="25">
        <v>3200000</v>
      </c>
      <c r="E46" s="26">
        <v>472921.81</v>
      </c>
      <c r="F46" s="26">
        <v>2031063.73</v>
      </c>
      <c r="G46" s="26">
        <v>472921.81</v>
      </c>
      <c r="H46" s="26">
        <v>1558141.92</v>
      </c>
      <c r="I46" s="6">
        <f t="shared" si="10"/>
        <v>2031063.73</v>
      </c>
      <c r="P46" s="8"/>
      <c r="T46" s="7">
        <f t="shared" si="9"/>
        <v>4062127.46</v>
      </c>
      <c r="U46" s="26">
        <v>765113.62</v>
      </c>
      <c r="V46" s="6">
        <f t="shared" si="6"/>
        <v>4827241.08</v>
      </c>
      <c r="W46" s="8"/>
      <c r="BD46" s="26">
        <v>460496.03</v>
      </c>
      <c r="BE46" s="26">
        <v>1097645.8899999999</v>
      </c>
      <c r="BF46" s="6">
        <f t="shared" si="3"/>
        <v>1558141.92</v>
      </c>
      <c r="BH46" s="26">
        <v>460496.03</v>
      </c>
      <c r="BI46" s="26">
        <v>1097645.8899999999</v>
      </c>
      <c r="BJ46" s="6">
        <f t="shared" si="4"/>
        <v>1558141.92</v>
      </c>
    </row>
    <row r="47" spans="1:62" s="6" customFormat="1" x14ac:dyDescent="0.55000000000000004">
      <c r="A47" s="24"/>
      <c r="B47" s="16" t="s">
        <v>144</v>
      </c>
      <c r="C47" s="21">
        <v>42100011</v>
      </c>
      <c r="D47" s="25">
        <v>500</v>
      </c>
      <c r="E47" s="26">
        <v>10</v>
      </c>
      <c r="F47" s="26">
        <v>28</v>
      </c>
      <c r="G47" s="26">
        <v>10</v>
      </c>
      <c r="H47" s="26">
        <v>18</v>
      </c>
      <c r="I47" s="6">
        <f t="shared" si="10"/>
        <v>28</v>
      </c>
      <c r="T47" s="7">
        <f t="shared" si="9"/>
        <v>56</v>
      </c>
      <c r="U47" s="26">
        <v>6</v>
      </c>
      <c r="V47" s="6">
        <f t="shared" si="6"/>
        <v>62</v>
      </c>
      <c r="W47" s="8"/>
      <c r="BD47" s="26"/>
      <c r="BE47" s="26">
        <v>18</v>
      </c>
      <c r="BF47" s="6">
        <f t="shared" si="3"/>
        <v>18</v>
      </c>
      <c r="BH47" s="26"/>
      <c r="BI47" s="26">
        <v>18</v>
      </c>
      <c r="BJ47" s="6">
        <f t="shared" si="4"/>
        <v>18</v>
      </c>
    </row>
    <row r="48" spans="1:62" s="6" customFormat="1" x14ac:dyDescent="0.55000000000000004">
      <c r="A48" s="24"/>
      <c r="B48" s="16" t="s">
        <v>145</v>
      </c>
      <c r="C48" s="21">
        <v>42100012</v>
      </c>
      <c r="D48" s="25">
        <v>3000000</v>
      </c>
      <c r="E48" s="26"/>
      <c r="F48" s="26">
        <v>1890511.7</v>
      </c>
      <c r="G48" s="26"/>
      <c r="H48" s="26">
        <v>1890511.7</v>
      </c>
      <c r="I48" s="6">
        <f t="shared" si="10"/>
        <v>1890511.7</v>
      </c>
      <c r="T48" s="7">
        <f t="shared" si="9"/>
        <v>3781023.4</v>
      </c>
      <c r="U48" s="26">
        <v>1218770.08</v>
      </c>
      <c r="V48" s="6">
        <f t="shared" si="6"/>
        <v>4999793.4800000004</v>
      </c>
      <c r="W48" s="8"/>
      <c r="BD48" s="26">
        <v>640502.64</v>
      </c>
      <c r="BE48" s="26">
        <v>1250009.06</v>
      </c>
      <c r="BF48" s="6">
        <f t="shared" si="3"/>
        <v>1890511.7000000002</v>
      </c>
      <c r="BH48" s="26">
        <v>640502.64</v>
      </c>
      <c r="BI48" s="26">
        <v>1250009.06</v>
      </c>
      <c r="BJ48" s="6">
        <f t="shared" si="4"/>
        <v>1890511.7000000002</v>
      </c>
    </row>
    <row r="49" spans="1:62" s="6" customFormat="1" x14ac:dyDescent="0.55000000000000004">
      <c r="A49" s="24"/>
      <c r="B49" s="16" t="s">
        <v>146</v>
      </c>
      <c r="C49" s="21">
        <v>42100013</v>
      </c>
      <c r="D49" s="25">
        <v>70000</v>
      </c>
      <c r="E49" s="26">
        <v>8978.56</v>
      </c>
      <c r="F49" s="26">
        <v>17935.689999999999</v>
      </c>
      <c r="G49" s="26">
        <v>8978.56</v>
      </c>
      <c r="H49" s="26">
        <v>8957.1299999999992</v>
      </c>
      <c r="I49" s="6">
        <f t="shared" si="10"/>
        <v>17935.689999999999</v>
      </c>
      <c r="T49" s="7">
        <f t="shared" si="9"/>
        <v>35871.379999999997</v>
      </c>
      <c r="U49" s="26">
        <v>8957.1299999999992</v>
      </c>
      <c r="V49" s="6">
        <f t="shared" si="6"/>
        <v>44828.509999999995</v>
      </c>
      <c r="W49" s="8"/>
      <c r="BD49" s="26">
        <v>0</v>
      </c>
      <c r="BE49" s="26">
        <v>8957.1299999999992</v>
      </c>
      <c r="BF49" s="6">
        <f t="shared" si="3"/>
        <v>8957.1299999999992</v>
      </c>
      <c r="BH49" s="26">
        <v>0</v>
      </c>
      <c r="BI49" s="26">
        <v>8957.1299999999992</v>
      </c>
      <c r="BJ49" s="6">
        <f t="shared" si="4"/>
        <v>8957.1299999999992</v>
      </c>
    </row>
    <row r="50" spans="1:62" s="6" customFormat="1" x14ac:dyDescent="0.55000000000000004">
      <c r="A50" s="24"/>
      <c r="B50" s="16" t="s">
        <v>147</v>
      </c>
      <c r="C50" s="21">
        <v>42100014</v>
      </c>
      <c r="D50" s="25">
        <v>3000</v>
      </c>
      <c r="E50" s="26"/>
      <c r="F50" s="26">
        <v>768.64</v>
      </c>
      <c r="G50" s="26"/>
      <c r="H50" s="26">
        <v>768.64</v>
      </c>
      <c r="I50" s="6">
        <f t="shared" si="10"/>
        <v>768.64</v>
      </c>
      <c r="T50" s="7">
        <f t="shared" si="9"/>
        <v>1537.28</v>
      </c>
      <c r="U50" s="26"/>
      <c r="V50" s="6">
        <f t="shared" si="6"/>
        <v>1537.28</v>
      </c>
      <c r="W50" s="8"/>
      <c r="BD50" s="26">
        <v>768.64</v>
      </c>
      <c r="BE50" s="26"/>
      <c r="BF50" s="6">
        <f t="shared" si="3"/>
        <v>768.64</v>
      </c>
      <c r="BH50" s="26">
        <v>768.64</v>
      </c>
      <c r="BI50" s="26"/>
      <c r="BJ50" s="6">
        <f t="shared" si="4"/>
        <v>768.64</v>
      </c>
    </row>
    <row r="51" spans="1:62" s="6" customFormat="1" x14ac:dyDescent="0.55000000000000004">
      <c r="A51" s="24"/>
      <c r="B51" s="16" t="s">
        <v>148</v>
      </c>
      <c r="C51" s="21">
        <v>42100015</v>
      </c>
      <c r="D51" s="25">
        <v>700000</v>
      </c>
      <c r="E51" s="47">
        <v>132046</v>
      </c>
      <c r="F51" s="47">
        <v>336837</v>
      </c>
      <c r="G51" s="47">
        <v>132046</v>
      </c>
      <c r="H51" s="47">
        <v>204791</v>
      </c>
      <c r="I51" s="6">
        <f t="shared" si="10"/>
        <v>336837</v>
      </c>
      <c r="R51" s="8"/>
      <c r="T51" s="7">
        <f t="shared" si="9"/>
        <v>673674</v>
      </c>
      <c r="U51" s="47">
        <v>105595</v>
      </c>
      <c r="V51" s="6">
        <f t="shared" si="6"/>
        <v>779269</v>
      </c>
      <c r="W51" s="8"/>
      <c r="BD51" s="47">
        <v>60383</v>
      </c>
      <c r="BE51" s="47">
        <v>144408</v>
      </c>
      <c r="BF51" s="6">
        <f t="shared" si="3"/>
        <v>204791</v>
      </c>
      <c r="BH51" s="47">
        <v>60383</v>
      </c>
      <c r="BI51" s="47">
        <v>144408</v>
      </c>
      <c r="BJ51" s="6">
        <f t="shared" si="4"/>
        <v>204791</v>
      </c>
    </row>
    <row r="52" spans="1:62" s="6" customFormat="1" x14ac:dyDescent="0.55000000000000004">
      <c r="A52" s="24"/>
      <c r="B52" s="16" t="s">
        <v>149</v>
      </c>
      <c r="C52" s="21"/>
      <c r="D52" s="25">
        <v>500</v>
      </c>
      <c r="E52" s="47"/>
      <c r="F52" s="47">
        <v>0</v>
      </c>
      <c r="G52" s="47"/>
      <c r="H52" s="47">
        <v>0</v>
      </c>
      <c r="I52" s="6">
        <f t="shared" si="10"/>
        <v>0</v>
      </c>
      <c r="T52" s="7">
        <f t="shared" si="9"/>
        <v>0</v>
      </c>
      <c r="U52" s="47"/>
      <c r="V52" s="6">
        <f t="shared" si="6"/>
        <v>0</v>
      </c>
      <c r="W52" s="8"/>
      <c r="BD52" s="47"/>
      <c r="BE52" s="47"/>
      <c r="BF52" s="6">
        <f t="shared" si="3"/>
        <v>0</v>
      </c>
      <c r="BH52" s="47"/>
      <c r="BI52" s="47"/>
      <c r="BJ52" s="6">
        <f t="shared" si="4"/>
        <v>0</v>
      </c>
    </row>
    <row r="53" spans="1:62" s="6" customFormat="1" x14ac:dyDescent="0.55000000000000004">
      <c r="A53" s="24"/>
      <c r="B53" s="27" t="s">
        <v>8</v>
      </c>
      <c r="C53" s="21"/>
      <c r="D53" s="48">
        <f>SUM(D41:D52)</f>
        <v>19334000</v>
      </c>
      <c r="E53" s="48">
        <f>SUM(E41:E52)</f>
        <v>1626024.59</v>
      </c>
      <c r="F53" s="48">
        <f>SUM(F41:F52)</f>
        <v>9172301.1399999987</v>
      </c>
      <c r="G53" s="48">
        <f>SUM(G41:G52)</f>
        <v>1626024.59</v>
      </c>
      <c r="H53" s="48">
        <f>SUM(H41:H52)</f>
        <v>7546276.5499999998</v>
      </c>
      <c r="T53" s="7">
        <f t="shared" si="9"/>
        <v>9172301.1400000006</v>
      </c>
      <c r="U53" s="48">
        <f>SUM(U41:U52)</f>
        <v>3859098.48</v>
      </c>
      <c r="W53" s="8">
        <f>SUM(V39:V52)</f>
        <v>22203700.760000002</v>
      </c>
      <c r="BD53" s="48">
        <f>SUM(BD41:BD52)</f>
        <v>2159183.12</v>
      </c>
      <c r="BE53" s="48">
        <f>SUM(BE41:BE52)</f>
        <v>5387093.4300000006</v>
      </c>
      <c r="BF53" s="6">
        <f t="shared" si="3"/>
        <v>7546276.5500000007</v>
      </c>
      <c r="BH53" s="48">
        <f>SUM(BH41:BH52)</f>
        <v>2159183.12</v>
      </c>
      <c r="BI53" s="48">
        <f>SUM(BI41:BI52)</f>
        <v>5387093.4300000006</v>
      </c>
      <c r="BJ53" s="6">
        <f t="shared" si="4"/>
        <v>7546276.5500000007</v>
      </c>
    </row>
    <row r="54" spans="1:62" s="6" customFormat="1" x14ac:dyDescent="0.55000000000000004">
      <c r="A54" s="20" t="s">
        <v>150</v>
      </c>
      <c r="B54" s="16"/>
      <c r="C54" s="21"/>
      <c r="D54" s="49"/>
      <c r="E54" s="50"/>
      <c r="F54" s="50"/>
      <c r="G54" s="50"/>
      <c r="H54" s="50"/>
      <c r="T54" s="7">
        <f t="shared" si="9"/>
        <v>0</v>
      </c>
      <c r="U54" s="50"/>
      <c r="V54" s="6">
        <f t="shared" si="6"/>
        <v>0</v>
      </c>
      <c r="W54" s="8"/>
      <c r="BD54" s="50"/>
      <c r="BE54" s="50"/>
      <c r="BF54" s="6">
        <f t="shared" si="3"/>
        <v>0</v>
      </c>
      <c r="BH54" s="50"/>
      <c r="BI54" s="50"/>
      <c r="BJ54" s="6">
        <f t="shared" si="4"/>
        <v>0</v>
      </c>
    </row>
    <row r="55" spans="1:62" s="6" customFormat="1" x14ac:dyDescent="0.55000000000000004">
      <c r="A55" s="20" t="s">
        <v>151</v>
      </c>
      <c r="B55" s="16"/>
      <c r="C55" s="21"/>
      <c r="D55" s="51">
        <v>22869500</v>
      </c>
      <c r="E55" s="52"/>
      <c r="F55" s="52"/>
      <c r="G55" s="52"/>
      <c r="H55" s="52"/>
      <c r="T55" s="7">
        <f t="shared" si="9"/>
        <v>0</v>
      </c>
      <c r="U55" s="52"/>
      <c r="V55" s="6">
        <f t="shared" si="6"/>
        <v>0</v>
      </c>
      <c r="W55" s="8"/>
      <c r="BD55" s="52"/>
      <c r="BE55" s="52"/>
      <c r="BF55" s="6">
        <f t="shared" si="3"/>
        <v>0</v>
      </c>
      <c r="BH55" s="52"/>
      <c r="BI55" s="52"/>
      <c r="BJ55" s="6">
        <f t="shared" si="4"/>
        <v>0</v>
      </c>
    </row>
    <row r="56" spans="1:62" s="6" customFormat="1" x14ac:dyDescent="0.55000000000000004">
      <c r="A56" s="24"/>
      <c r="B56" s="16" t="s">
        <v>152</v>
      </c>
      <c r="C56" s="21">
        <v>43100002</v>
      </c>
      <c r="D56" s="49"/>
      <c r="E56" s="50"/>
      <c r="F56" s="50">
        <v>4322598</v>
      </c>
      <c r="G56" s="50"/>
      <c r="H56" s="50">
        <v>4322598</v>
      </c>
      <c r="I56" s="6">
        <f t="shared" ref="I56:I79" si="11">SUM(G56:H56)</f>
        <v>4322598</v>
      </c>
      <c r="T56" s="7">
        <f t="shared" si="9"/>
        <v>8645196</v>
      </c>
      <c r="U56" s="50">
        <v>2161299</v>
      </c>
      <c r="V56" s="6">
        <f t="shared" si="6"/>
        <v>10806495</v>
      </c>
      <c r="W56" s="8"/>
      <c r="BD56" s="50"/>
      <c r="BE56" s="50">
        <v>4322598</v>
      </c>
      <c r="BF56" s="6">
        <f t="shared" si="3"/>
        <v>4322598</v>
      </c>
      <c r="BH56" s="50"/>
      <c r="BI56" s="50">
        <v>4322598</v>
      </c>
      <c r="BJ56" s="6">
        <f t="shared" si="4"/>
        <v>4322598</v>
      </c>
    </row>
    <row r="57" spans="1:62" s="6" customFormat="1" x14ac:dyDescent="0.55000000000000004">
      <c r="A57" s="24"/>
      <c r="B57" s="16" t="s">
        <v>153</v>
      </c>
      <c r="C57" s="21"/>
      <c r="D57" s="49"/>
      <c r="E57" s="50"/>
      <c r="F57" s="50"/>
      <c r="G57" s="50"/>
      <c r="H57" s="50"/>
      <c r="I57" s="6">
        <f t="shared" si="11"/>
        <v>0</v>
      </c>
      <c r="T57" s="7">
        <f t="shared" si="9"/>
        <v>0</v>
      </c>
      <c r="U57" s="50"/>
      <c r="V57" s="6">
        <f t="shared" si="6"/>
        <v>0</v>
      </c>
      <c r="W57" s="8"/>
      <c r="BD57" s="50"/>
      <c r="BE57" s="50"/>
      <c r="BF57" s="6">
        <f t="shared" si="3"/>
        <v>0</v>
      </c>
      <c r="BH57" s="50"/>
      <c r="BI57" s="50"/>
      <c r="BJ57" s="6">
        <f t="shared" si="4"/>
        <v>0</v>
      </c>
    </row>
    <row r="58" spans="1:62" s="6" customFormat="1" x14ac:dyDescent="0.55000000000000004">
      <c r="A58" s="24"/>
      <c r="B58" s="16" t="s">
        <v>154</v>
      </c>
      <c r="C58" s="21">
        <v>43100002</v>
      </c>
      <c r="D58" s="49"/>
      <c r="E58" s="50"/>
      <c r="F58" s="50">
        <v>21079</v>
      </c>
      <c r="G58" s="50"/>
      <c r="H58" s="50">
        <v>21079</v>
      </c>
      <c r="I58" s="6">
        <f t="shared" si="11"/>
        <v>21079</v>
      </c>
      <c r="T58" s="7">
        <f t="shared" si="9"/>
        <v>42158</v>
      </c>
      <c r="U58" s="50">
        <v>10061</v>
      </c>
      <c r="V58" s="6">
        <f t="shared" si="6"/>
        <v>52219</v>
      </c>
      <c r="W58" s="8"/>
      <c r="BD58" s="50">
        <v>11018</v>
      </c>
      <c r="BE58" s="50">
        <v>10061</v>
      </c>
      <c r="BF58" s="6">
        <f t="shared" si="3"/>
        <v>21079</v>
      </c>
      <c r="BH58" s="50">
        <v>11018</v>
      </c>
      <c r="BI58" s="50">
        <v>10061</v>
      </c>
      <c r="BJ58" s="6">
        <f t="shared" si="4"/>
        <v>21079</v>
      </c>
    </row>
    <row r="59" spans="1:62" s="6" customFormat="1" x14ac:dyDescent="0.55000000000000004">
      <c r="A59" s="24"/>
      <c r="B59" s="16" t="s">
        <v>155</v>
      </c>
      <c r="C59" s="21">
        <v>43100002</v>
      </c>
      <c r="D59" s="49"/>
      <c r="E59" s="50"/>
      <c r="F59" s="50">
        <v>55000</v>
      </c>
      <c r="G59" s="50"/>
      <c r="H59" s="50">
        <v>55000</v>
      </c>
      <c r="I59" s="6">
        <f t="shared" si="11"/>
        <v>55000</v>
      </c>
      <c r="T59" s="7">
        <f t="shared" si="9"/>
        <v>110000</v>
      </c>
      <c r="U59" s="50">
        <v>27300</v>
      </c>
      <c r="V59" s="6">
        <f t="shared" si="6"/>
        <v>137300</v>
      </c>
      <c r="W59" s="8"/>
      <c r="BD59" s="50">
        <v>27700</v>
      </c>
      <c r="BE59" s="50">
        <v>27300</v>
      </c>
      <c r="BF59" s="6">
        <f t="shared" si="3"/>
        <v>55000</v>
      </c>
      <c r="BH59" s="50">
        <v>27700</v>
      </c>
      <c r="BI59" s="50">
        <v>27300</v>
      </c>
      <c r="BJ59" s="6">
        <f t="shared" si="4"/>
        <v>55000</v>
      </c>
    </row>
    <row r="60" spans="1:62" s="6" customFormat="1" x14ac:dyDescent="0.55000000000000004">
      <c r="A60" s="24"/>
      <c r="B60" s="16" t="s">
        <v>156</v>
      </c>
      <c r="C60" s="21">
        <v>43100002</v>
      </c>
      <c r="D60" s="49"/>
      <c r="E60" s="50"/>
      <c r="F60" s="50">
        <v>388508</v>
      </c>
      <c r="G60" s="50"/>
      <c r="H60" s="50">
        <v>388508</v>
      </c>
      <c r="I60" s="6">
        <f t="shared" si="11"/>
        <v>388508</v>
      </c>
      <c r="T60" s="7">
        <f t="shared" si="9"/>
        <v>777016</v>
      </c>
      <c r="U60" s="50">
        <v>191140</v>
      </c>
      <c r="V60" s="6">
        <f t="shared" si="6"/>
        <v>968156</v>
      </c>
      <c r="W60" s="8"/>
      <c r="BD60" s="50">
        <v>197368</v>
      </c>
      <c r="BE60" s="50">
        <v>191140</v>
      </c>
      <c r="BF60" s="6">
        <f t="shared" si="3"/>
        <v>388508</v>
      </c>
      <c r="BH60" s="50">
        <v>197368</v>
      </c>
      <c r="BI60" s="50">
        <v>191140</v>
      </c>
      <c r="BJ60" s="6">
        <f t="shared" si="4"/>
        <v>388508</v>
      </c>
    </row>
    <row r="61" spans="1:62" s="6" customFormat="1" x14ac:dyDescent="0.55000000000000004">
      <c r="A61" s="24"/>
      <c r="B61" s="16" t="s">
        <v>157</v>
      </c>
      <c r="C61" s="21">
        <v>43100002</v>
      </c>
      <c r="D61" s="49"/>
      <c r="E61" s="50"/>
      <c r="F61" s="50">
        <v>811000</v>
      </c>
      <c r="G61" s="50"/>
      <c r="H61" s="50">
        <v>811000</v>
      </c>
      <c r="I61" s="6">
        <f t="shared" si="11"/>
        <v>811000</v>
      </c>
      <c r="T61" s="7">
        <f t="shared" si="9"/>
        <v>1622000</v>
      </c>
      <c r="U61" s="50">
        <v>399000</v>
      </c>
      <c r="V61" s="6">
        <f t="shared" si="6"/>
        <v>2021000</v>
      </c>
      <c r="W61" s="8"/>
      <c r="BD61" s="50">
        <v>412000</v>
      </c>
      <c r="BE61" s="50">
        <v>399000</v>
      </c>
      <c r="BF61" s="6">
        <f t="shared" si="3"/>
        <v>811000</v>
      </c>
      <c r="BH61" s="50">
        <v>412000</v>
      </c>
      <c r="BI61" s="50">
        <v>399000</v>
      </c>
      <c r="BJ61" s="6">
        <f t="shared" si="4"/>
        <v>811000</v>
      </c>
    </row>
    <row r="62" spans="1:62" s="6" customFormat="1" x14ac:dyDescent="0.55000000000000004">
      <c r="A62" s="24"/>
      <c r="B62" s="16" t="s">
        <v>158</v>
      </c>
      <c r="C62" s="21">
        <v>43100002</v>
      </c>
      <c r="D62" s="49"/>
      <c r="E62" s="50"/>
      <c r="F62" s="50">
        <v>195930</v>
      </c>
      <c r="G62" s="50"/>
      <c r="H62" s="50">
        <v>195930</v>
      </c>
      <c r="I62" s="6">
        <f t="shared" si="11"/>
        <v>195930</v>
      </c>
      <c r="T62" s="7">
        <f t="shared" si="9"/>
        <v>391860</v>
      </c>
      <c r="U62" s="50">
        <v>92790</v>
      </c>
      <c r="V62" s="6">
        <f t="shared" si="6"/>
        <v>484650</v>
      </c>
      <c r="W62" s="8"/>
      <c r="BD62" s="50"/>
      <c r="BE62" s="50">
        <v>195930</v>
      </c>
      <c r="BF62" s="6">
        <f t="shared" si="3"/>
        <v>195930</v>
      </c>
      <c r="BH62" s="50"/>
      <c r="BI62" s="50">
        <v>195930</v>
      </c>
      <c r="BJ62" s="6">
        <f t="shared" si="4"/>
        <v>195930</v>
      </c>
    </row>
    <row r="63" spans="1:62" s="6" customFormat="1" x14ac:dyDescent="0.55000000000000004">
      <c r="A63" s="24"/>
      <c r="B63" s="16" t="s">
        <v>159</v>
      </c>
      <c r="C63" s="21"/>
      <c r="D63" s="49"/>
      <c r="E63" s="50"/>
      <c r="F63" s="50"/>
      <c r="G63" s="50"/>
      <c r="H63" s="50"/>
      <c r="I63" s="6">
        <f t="shared" si="11"/>
        <v>0</v>
      </c>
      <c r="T63" s="7">
        <f t="shared" si="9"/>
        <v>0</v>
      </c>
      <c r="U63" s="50"/>
      <c r="V63" s="6">
        <f t="shared" si="6"/>
        <v>0</v>
      </c>
      <c r="W63" s="8"/>
      <c r="BD63" s="50"/>
      <c r="BE63" s="50"/>
      <c r="BF63" s="6">
        <f t="shared" si="3"/>
        <v>0</v>
      </c>
      <c r="BH63" s="50"/>
      <c r="BI63" s="50"/>
      <c r="BJ63" s="6">
        <f t="shared" si="4"/>
        <v>0</v>
      </c>
    </row>
    <row r="64" spans="1:62" s="6" customFormat="1" x14ac:dyDescent="0.55000000000000004">
      <c r="A64" s="24"/>
      <c r="B64" s="16" t="s">
        <v>160</v>
      </c>
      <c r="C64" s="21"/>
      <c r="D64" s="49"/>
      <c r="E64" s="50"/>
      <c r="F64" s="50"/>
      <c r="G64" s="50"/>
      <c r="H64" s="50"/>
      <c r="I64" s="6">
        <f t="shared" si="11"/>
        <v>0</v>
      </c>
      <c r="T64" s="7"/>
      <c r="U64" s="50"/>
      <c r="W64" s="8"/>
      <c r="BD64" s="50"/>
      <c r="BE64" s="50"/>
      <c r="BF64" s="6">
        <f t="shared" si="3"/>
        <v>0</v>
      </c>
      <c r="BH64" s="50"/>
      <c r="BI64" s="50"/>
      <c r="BJ64" s="6">
        <f t="shared" si="4"/>
        <v>0</v>
      </c>
    </row>
    <row r="65" spans="1:62" s="6" customFormat="1" x14ac:dyDescent="0.55000000000000004">
      <c r="A65" s="24"/>
      <c r="B65" s="16" t="s">
        <v>161</v>
      </c>
      <c r="C65" s="21">
        <v>43100002</v>
      </c>
      <c r="D65" s="49"/>
      <c r="E65" s="50"/>
      <c r="F65" s="50">
        <v>35700</v>
      </c>
      <c r="G65" s="50"/>
      <c r="H65" s="50">
        <v>35700</v>
      </c>
      <c r="I65" s="6">
        <f t="shared" si="11"/>
        <v>35700</v>
      </c>
      <c r="T65" s="7">
        <f>SUM(G65:S65)</f>
        <v>71400</v>
      </c>
      <c r="U65" s="50">
        <v>35700</v>
      </c>
      <c r="V65" s="6">
        <f t="shared" si="6"/>
        <v>107100</v>
      </c>
      <c r="W65" s="8"/>
      <c r="BD65" s="50"/>
      <c r="BE65" s="50">
        <v>35700</v>
      </c>
      <c r="BF65" s="6">
        <f t="shared" si="3"/>
        <v>35700</v>
      </c>
      <c r="BH65" s="50"/>
      <c r="BI65" s="50">
        <v>35700</v>
      </c>
      <c r="BJ65" s="6">
        <f t="shared" si="4"/>
        <v>35700</v>
      </c>
    </row>
    <row r="66" spans="1:62" s="6" customFormat="1" x14ac:dyDescent="0.55000000000000004">
      <c r="A66" s="24"/>
      <c r="B66" s="16" t="s">
        <v>162</v>
      </c>
      <c r="C66" s="21"/>
      <c r="D66" s="49"/>
      <c r="E66" s="50"/>
      <c r="F66" s="50"/>
      <c r="G66" s="50"/>
      <c r="H66" s="50"/>
      <c r="I66" s="6">
        <f t="shared" si="11"/>
        <v>0</v>
      </c>
      <c r="T66" s="7"/>
      <c r="U66" s="50"/>
      <c r="W66" s="8"/>
      <c r="BD66" s="50"/>
      <c r="BE66" s="50"/>
      <c r="BF66" s="6">
        <f t="shared" si="3"/>
        <v>0</v>
      </c>
      <c r="BH66" s="50"/>
      <c r="BI66" s="50"/>
      <c r="BJ66" s="6">
        <f t="shared" si="4"/>
        <v>0</v>
      </c>
    </row>
    <row r="67" spans="1:62" s="6" customFormat="1" x14ac:dyDescent="0.55000000000000004">
      <c r="A67" s="24"/>
      <c r="B67" s="16" t="s">
        <v>163</v>
      </c>
      <c r="C67" s="21">
        <v>43100002</v>
      </c>
      <c r="D67" s="49"/>
      <c r="E67" s="50"/>
      <c r="F67" s="50">
        <v>4883400</v>
      </c>
      <c r="G67" s="50"/>
      <c r="H67" s="50">
        <v>4883400</v>
      </c>
      <c r="I67" s="6">
        <f t="shared" si="11"/>
        <v>4883400</v>
      </c>
      <c r="T67" s="7">
        <f t="shared" ref="T67:T74" si="12">SUM(G67:S67)</f>
        <v>9766800</v>
      </c>
      <c r="U67" s="50">
        <v>2441700</v>
      </c>
      <c r="V67" s="6">
        <f t="shared" ref="V67:V74" si="13">SUM(T67:U67)</f>
        <v>12208500</v>
      </c>
      <c r="W67" s="8"/>
      <c r="BD67" s="50"/>
      <c r="BE67" s="50">
        <v>4883400</v>
      </c>
      <c r="BF67" s="6">
        <f t="shared" si="3"/>
        <v>4883400</v>
      </c>
      <c r="BH67" s="50"/>
      <c r="BI67" s="50">
        <v>4883400</v>
      </c>
      <c r="BJ67" s="6">
        <f t="shared" si="4"/>
        <v>4883400</v>
      </c>
    </row>
    <row r="68" spans="1:62" s="6" customFormat="1" x14ac:dyDescent="0.55000000000000004">
      <c r="A68" s="24"/>
      <c r="B68" s="16" t="s">
        <v>164</v>
      </c>
      <c r="C68" s="21"/>
      <c r="D68" s="49"/>
      <c r="E68" s="50"/>
      <c r="F68" s="50"/>
      <c r="G68" s="50"/>
      <c r="H68" s="50"/>
      <c r="I68" s="6">
        <f t="shared" si="11"/>
        <v>0</v>
      </c>
      <c r="T68" s="7">
        <f t="shared" si="12"/>
        <v>0</v>
      </c>
      <c r="U68" s="50"/>
      <c r="V68" s="6">
        <f t="shared" si="13"/>
        <v>0</v>
      </c>
      <c r="W68" s="8"/>
      <c r="BD68" s="50"/>
      <c r="BE68" s="50"/>
      <c r="BF68" s="6">
        <f t="shared" si="3"/>
        <v>0</v>
      </c>
      <c r="BH68" s="50"/>
      <c r="BI68" s="50"/>
      <c r="BJ68" s="6">
        <f t="shared" si="4"/>
        <v>0</v>
      </c>
    </row>
    <row r="69" spans="1:62" s="6" customFormat="1" x14ac:dyDescent="0.55000000000000004">
      <c r="A69" s="24"/>
      <c r="B69" s="16" t="s">
        <v>163</v>
      </c>
      <c r="C69" s="21">
        <v>43100002</v>
      </c>
      <c r="D69" s="49"/>
      <c r="E69" s="50"/>
      <c r="F69" s="50">
        <v>1300800</v>
      </c>
      <c r="G69" s="50"/>
      <c r="H69" s="50">
        <v>1300800</v>
      </c>
      <c r="I69" s="6">
        <f t="shared" si="11"/>
        <v>1300800</v>
      </c>
      <c r="T69" s="7">
        <f t="shared" si="12"/>
        <v>2601600</v>
      </c>
      <c r="U69" s="50">
        <v>650400</v>
      </c>
      <c r="V69" s="6">
        <f t="shared" si="13"/>
        <v>3252000</v>
      </c>
      <c r="W69" s="8"/>
      <c r="BD69" s="50"/>
      <c r="BE69" s="50">
        <v>1300800</v>
      </c>
      <c r="BF69" s="6">
        <f t="shared" si="3"/>
        <v>1300800</v>
      </c>
      <c r="BH69" s="50"/>
      <c r="BI69" s="50">
        <v>1300800</v>
      </c>
      <c r="BJ69" s="6">
        <f t="shared" si="4"/>
        <v>1300800</v>
      </c>
    </row>
    <row r="70" spans="1:62" s="6" customFormat="1" x14ac:dyDescent="0.55000000000000004">
      <c r="A70" s="24"/>
      <c r="B70" s="16" t="s">
        <v>165</v>
      </c>
      <c r="C70" s="21"/>
      <c r="D70" s="49"/>
      <c r="E70" s="50"/>
      <c r="F70" s="50"/>
      <c r="G70" s="50"/>
      <c r="H70" s="50"/>
      <c r="I70" s="6">
        <f t="shared" si="11"/>
        <v>0</v>
      </c>
      <c r="T70" s="7">
        <f t="shared" si="12"/>
        <v>0</v>
      </c>
      <c r="U70" s="50"/>
      <c r="V70" s="6">
        <f t="shared" si="13"/>
        <v>0</v>
      </c>
      <c r="W70" s="8"/>
      <c r="BD70" s="50"/>
      <c r="BE70" s="50"/>
      <c r="BF70" s="6">
        <f t="shared" si="3"/>
        <v>0</v>
      </c>
      <c r="BH70" s="50"/>
      <c r="BI70" s="50"/>
      <c r="BJ70" s="6">
        <f t="shared" si="4"/>
        <v>0</v>
      </c>
    </row>
    <row r="71" spans="1:62" s="6" customFormat="1" x14ac:dyDescent="0.55000000000000004">
      <c r="A71" s="24"/>
      <c r="B71" s="16" t="s">
        <v>166</v>
      </c>
      <c r="C71" s="21">
        <v>43100002</v>
      </c>
      <c r="D71" s="49"/>
      <c r="E71" s="50"/>
      <c r="F71" s="50">
        <v>12000</v>
      </c>
      <c r="G71" s="50"/>
      <c r="H71" s="50">
        <v>12000</v>
      </c>
      <c r="I71" s="6">
        <f t="shared" si="11"/>
        <v>12000</v>
      </c>
      <c r="T71" s="7">
        <f t="shared" si="12"/>
        <v>24000</v>
      </c>
      <c r="U71" s="50">
        <v>6000</v>
      </c>
      <c r="V71" s="6">
        <f t="shared" si="13"/>
        <v>30000</v>
      </c>
      <c r="W71" s="8"/>
      <c r="BD71" s="50">
        <v>6000</v>
      </c>
      <c r="BE71" s="50">
        <v>6000</v>
      </c>
      <c r="BF71" s="6">
        <f t="shared" si="3"/>
        <v>12000</v>
      </c>
      <c r="BH71" s="50">
        <v>6000</v>
      </c>
      <c r="BI71" s="50">
        <v>6000</v>
      </c>
      <c r="BJ71" s="6">
        <f t="shared" si="4"/>
        <v>12000</v>
      </c>
    </row>
    <row r="72" spans="1:62" s="6" customFormat="1" x14ac:dyDescent="0.55000000000000004">
      <c r="A72" s="24"/>
      <c r="B72" s="16" t="s">
        <v>167</v>
      </c>
      <c r="C72" s="21"/>
      <c r="D72" s="49"/>
      <c r="E72" s="50"/>
      <c r="F72" s="50"/>
      <c r="G72" s="50"/>
      <c r="H72" s="50"/>
      <c r="I72" s="6">
        <f t="shared" si="11"/>
        <v>0</v>
      </c>
      <c r="T72" s="7">
        <f t="shared" si="12"/>
        <v>0</v>
      </c>
      <c r="U72" s="50"/>
      <c r="V72" s="6">
        <f t="shared" si="13"/>
        <v>0</v>
      </c>
      <c r="W72" s="8"/>
      <c r="BD72" s="50"/>
      <c r="BE72" s="50"/>
      <c r="BF72" s="6">
        <f t="shared" si="3"/>
        <v>0</v>
      </c>
      <c r="BH72" s="50"/>
      <c r="BI72" s="50"/>
      <c r="BJ72" s="6">
        <f t="shared" si="4"/>
        <v>0</v>
      </c>
    </row>
    <row r="73" spans="1:62" s="6" customFormat="1" x14ac:dyDescent="0.55000000000000004">
      <c r="A73" s="24"/>
      <c r="B73" s="16" t="s">
        <v>168</v>
      </c>
      <c r="C73" s="21">
        <v>43100002</v>
      </c>
      <c r="D73" s="49"/>
      <c r="E73" s="50"/>
      <c r="F73" s="50">
        <v>220000</v>
      </c>
      <c r="G73" s="50"/>
      <c r="H73" s="50">
        <v>220000</v>
      </c>
      <c r="I73" s="6">
        <f t="shared" si="11"/>
        <v>220000</v>
      </c>
      <c r="T73" s="7">
        <f t="shared" si="12"/>
        <v>440000</v>
      </c>
      <c r="U73" s="50">
        <v>220000</v>
      </c>
      <c r="V73" s="6">
        <f t="shared" si="13"/>
        <v>660000</v>
      </c>
      <c r="W73" s="8"/>
      <c r="BD73" s="50"/>
      <c r="BE73" s="50">
        <v>220000</v>
      </c>
      <c r="BF73" s="6">
        <f t="shared" si="3"/>
        <v>220000</v>
      </c>
      <c r="BH73" s="50"/>
      <c r="BI73" s="50">
        <v>220000</v>
      </c>
      <c r="BJ73" s="6">
        <f t="shared" si="4"/>
        <v>220000</v>
      </c>
    </row>
    <row r="74" spans="1:62" s="6" customFormat="1" x14ac:dyDescent="0.55000000000000004">
      <c r="A74" s="24"/>
      <c r="B74" s="16" t="s">
        <v>169</v>
      </c>
      <c r="C74" s="21"/>
      <c r="D74" s="49"/>
      <c r="E74" s="50"/>
      <c r="F74" s="50"/>
      <c r="G74" s="50"/>
      <c r="H74" s="50"/>
      <c r="I74" s="6">
        <f t="shared" si="11"/>
        <v>0</v>
      </c>
      <c r="T74" s="7">
        <f t="shared" si="12"/>
        <v>0</v>
      </c>
      <c r="U74" s="50"/>
      <c r="V74" s="6">
        <f t="shared" si="13"/>
        <v>0</v>
      </c>
      <c r="W74" s="8"/>
      <c r="BD74" s="50"/>
      <c r="BE74" s="50"/>
      <c r="BF74" s="6">
        <f t="shared" ref="BF74:BF83" si="14">SUM(BD74:BE74)</f>
        <v>0</v>
      </c>
      <c r="BH74" s="50"/>
      <c r="BI74" s="50"/>
      <c r="BJ74" s="6">
        <f t="shared" ref="BJ74:BJ83" si="15">SUM(BH74:BI74)</f>
        <v>0</v>
      </c>
    </row>
    <row r="75" spans="1:62" s="6" customFormat="1" x14ac:dyDescent="0.55000000000000004">
      <c r="A75" s="24"/>
      <c r="B75" s="16" t="s">
        <v>170</v>
      </c>
      <c r="C75" s="21">
        <v>43100002</v>
      </c>
      <c r="D75" s="49"/>
      <c r="E75" s="50"/>
      <c r="F75" s="50">
        <v>963</v>
      </c>
      <c r="G75" s="50"/>
      <c r="H75" s="50">
        <v>963</v>
      </c>
      <c r="I75" s="6">
        <f t="shared" si="11"/>
        <v>963</v>
      </c>
      <c r="T75" s="7"/>
      <c r="U75" s="50"/>
      <c r="W75" s="8"/>
      <c r="BD75" s="50">
        <v>963</v>
      </c>
      <c r="BE75" s="50"/>
      <c r="BF75" s="6">
        <f t="shared" si="14"/>
        <v>963</v>
      </c>
      <c r="BH75" s="50">
        <v>963</v>
      </c>
      <c r="BI75" s="50"/>
      <c r="BJ75" s="6">
        <f t="shared" si="15"/>
        <v>963</v>
      </c>
    </row>
    <row r="76" spans="1:62" s="6" customFormat="1" x14ac:dyDescent="0.55000000000000004">
      <c r="A76" s="24"/>
      <c r="B76" s="16" t="s">
        <v>171</v>
      </c>
      <c r="C76" s="21"/>
      <c r="D76" s="49"/>
      <c r="E76" s="50"/>
      <c r="F76" s="50"/>
      <c r="G76" s="50"/>
      <c r="H76" s="50"/>
      <c r="I76" s="6">
        <f t="shared" si="11"/>
        <v>0</v>
      </c>
      <c r="T76" s="7"/>
      <c r="U76" s="50"/>
      <c r="W76" s="8"/>
      <c r="BD76" s="50"/>
      <c r="BE76" s="50"/>
      <c r="BF76" s="6">
        <f t="shared" si="14"/>
        <v>0</v>
      </c>
      <c r="BH76" s="50"/>
      <c r="BI76" s="50"/>
      <c r="BJ76" s="6">
        <f t="shared" si="15"/>
        <v>0</v>
      </c>
    </row>
    <row r="77" spans="1:62" s="6" customFormat="1" x14ac:dyDescent="0.55000000000000004">
      <c r="A77" s="24"/>
      <c r="B77" s="16" t="s">
        <v>172</v>
      </c>
      <c r="C77" s="21"/>
      <c r="D77" s="49"/>
      <c r="E77" s="50"/>
      <c r="F77" s="50"/>
      <c r="G77" s="50"/>
      <c r="H77" s="50"/>
      <c r="I77" s="6">
        <f t="shared" si="11"/>
        <v>0</v>
      </c>
      <c r="T77" s="7"/>
      <c r="U77" s="50"/>
      <c r="W77" s="8"/>
      <c r="BD77" s="50"/>
      <c r="BE77" s="50"/>
      <c r="BF77" s="6">
        <f t="shared" si="14"/>
        <v>0</v>
      </c>
      <c r="BH77" s="50"/>
      <c r="BI77" s="50"/>
      <c r="BJ77" s="6">
        <f t="shared" si="15"/>
        <v>0</v>
      </c>
    </row>
    <row r="78" spans="1:62" s="6" customFormat="1" x14ac:dyDescent="0.55000000000000004">
      <c r="A78" s="24"/>
      <c r="B78" s="16" t="s">
        <v>173</v>
      </c>
      <c r="C78" s="21"/>
      <c r="D78" s="49"/>
      <c r="E78" s="50"/>
      <c r="F78" s="50"/>
      <c r="G78" s="50"/>
      <c r="H78" s="50"/>
      <c r="I78" s="6">
        <f t="shared" si="11"/>
        <v>0</v>
      </c>
      <c r="T78" s="7"/>
      <c r="U78" s="50"/>
      <c r="W78" s="8"/>
      <c r="BD78" s="50"/>
      <c r="BE78" s="50"/>
      <c r="BF78" s="6">
        <f t="shared" si="14"/>
        <v>0</v>
      </c>
      <c r="BH78" s="50"/>
      <c r="BI78" s="50"/>
      <c r="BJ78" s="6">
        <f t="shared" si="15"/>
        <v>0</v>
      </c>
    </row>
    <row r="79" spans="1:62" s="6" customFormat="1" x14ac:dyDescent="0.55000000000000004">
      <c r="A79" s="24"/>
      <c r="B79" s="16" t="s">
        <v>174</v>
      </c>
      <c r="C79" s="21">
        <v>43100002</v>
      </c>
      <c r="D79" s="49"/>
      <c r="E79" s="50"/>
      <c r="F79" s="50">
        <v>9630</v>
      </c>
      <c r="G79" s="50"/>
      <c r="H79" s="50">
        <v>9630</v>
      </c>
      <c r="I79" s="6">
        <f t="shared" si="11"/>
        <v>9630</v>
      </c>
      <c r="T79" s="7"/>
      <c r="U79" s="50"/>
      <c r="W79" s="8"/>
      <c r="BD79" s="50">
        <v>9630</v>
      </c>
      <c r="BE79" s="50"/>
      <c r="BF79" s="6">
        <f t="shared" si="14"/>
        <v>9630</v>
      </c>
      <c r="BH79" s="50">
        <v>9630</v>
      </c>
      <c r="BI79" s="50"/>
      <c r="BJ79" s="6">
        <f t="shared" si="15"/>
        <v>9630</v>
      </c>
    </row>
    <row r="80" spans="1:62" s="6" customFormat="1" x14ac:dyDescent="0.55000000000000004">
      <c r="A80" s="24"/>
      <c r="B80" s="16" t="s">
        <v>175</v>
      </c>
      <c r="C80" s="21"/>
      <c r="D80" s="49"/>
      <c r="E80" s="50"/>
      <c r="F80" s="50"/>
      <c r="G80" s="50"/>
      <c r="H80" s="50"/>
      <c r="T80" s="7"/>
      <c r="U80" s="50"/>
      <c r="W80" s="8"/>
      <c r="BD80" s="50"/>
      <c r="BE80" s="50"/>
      <c r="BF80" s="6">
        <f t="shared" si="14"/>
        <v>0</v>
      </c>
      <c r="BH80" s="50"/>
      <c r="BI80" s="50"/>
      <c r="BJ80" s="6">
        <f t="shared" si="15"/>
        <v>0</v>
      </c>
    </row>
    <row r="81" spans="1:62" s="6" customFormat="1" x14ac:dyDescent="0.55000000000000004">
      <c r="A81" s="24"/>
      <c r="B81" s="16" t="s">
        <v>176</v>
      </c>
      <c r="C81" s="21"/>
      <c r="D81" s="49"/>
      <c r="E81" s="50"/>
      <c r="F81" s="50"/>
      <c r="G81" s="50"/>
      <c r="H81" s="50"/>
      <c r="T81" s="7"/>
      <c r="U81" s="50"/>
      <c r="W81" s="8"/>
      <c r="BD81" s="50"/>
      <c r="BE81" s="50"/>
      <c r="BF81" s="6">
        <f t="shared" si="14"/>
        <v>0</v>
      </c>
      <c r="BH81" s="50"/>
      <c r="BI81" s="50"/>
      <c r="BJ81" s="6">
        <f t="shared" si="15"/>
        <v>0</v>
      </c>
    </row>
    <row r="82" spans="1:62" s="6" customFormat="1" x14ac:dyDescent="0.55000000000000004">
      <c r="A82" s="24"/>
      <c r="B82" s="27" t="s">
        <v>8</v>
      </c>
      <c r="C82" s="21"/>
      <c r="D82" s="48">
        <f>SUM(D55:D57)</f>
        <v>22869500</v>
      </c>
      <c r="E82" s="48">
        <f>SUM(E56:E81)</f>
        <v>0</v>
      </c>
      <c r="F82" s="48">
        <f>SUM(F54:F81)</f>
        <v>12256608</v>
      </c>
      <c r="G82" s="48">
        <f>SUM(G56:G81)</f>
        <v>0</v>
      </c>
      <c r="H82" s="48">
        <f>SUM(H54:H81)</f>
        <v>12256608</v>
      </c>
      <c r="T82" s="7">
        <f>SUM(G82:S82)</f>
        <v>12256608</v>
      </c>
      <c r="U82" s="48">
        <f>SUM(U54:U74)</f>
        <v>6235390</v>
      </c>
      <c r="W82" s="8">
        <f>SUM(V54:V74)</f>
        <v>30727420</v>
      </c>
      <c r="BD82" s="48">
        <f>SUM(BD56:BD81)</f>
        <v>664679</v>
      </c>
      <c r="BE82" s="48">
        <f>SUM(BE54:BE81)</f>
        <v>11591929</v>
      </c>
      <c r="BF82" s="6">
        <f t="shared" si="14"/>
        <v>12256608</v>
      </c>
      <c r="BH82" s="48">
        <f>SUM(BH56:BH81)</f>
        <v>664679</v>
      </c>
      <c r="BI82" s="48">
        <f>SUM(BI54:BI81)</f>
        <v>11591929</v>
      </c>
      <c r="BJ82" s="6">
        <f t="shared" si="15"/>
        <v>12256608</v>
      </c>
    </row>
    <row r="83" spans="1:62" s="6" customFormat="1" ht="27" customHeight="1" x14ac:dyDescent="0.55000000000000004">
      <c r="A83" s="53"/>
      <c r="B83" s="54" t="s">
        <v>177</v>
      </c>
      <c r="C83" s="55"/>
      <c r="D83" s="56">
        <f>SUM(D13,D23:D24,D27,D34,D53,D82)</f>
        <v>42700000</v>
      </c>
      <c r="E83" s="56">
        <f>SUM(E13,E23,E27,E30,E34,E36,E53,E82)</f>
        <v>1645024.3900000001</v>
      </c>
      <c r="F83" s="56">
        <f>SUM(F13,F23,F27,F30,F34,F36,F53,F82)</f>
        <v>21490020.280000001</v>
      </c>
      <c r="G83" s="56">
        <f>SUM(G13,G23,G27,G30,G34,G36,G53,G82)</f>
        <v>1645024.3900000001</v>
      </c>
      <c r="H83" s="56">
        <f>SUM(H13,H23,H27,H30,H34,H36,H53,H82)</f>
        <v>19844995.890000001</v>
      </c>
      <c r="I83" s="6">
        <f>SUM(I9:I82)</f>
        <v>21490020.280000001</v>
      </c>
      <c r="T83" s="7">
        <f>SUM(T9:T74)</f>
        <v>52192266.840000004</v>
      </c>
      <c r="U83" s="56">
        <f>SUM(U13,U23,U27,U30,U34,U36,U53,U82)</f>
        <v>10094747.58</v>
      </c>
      <c r="V83" s="6">
        <f>SUM(V9:V82)</f>
        <v>53158673.299999997</v>
      </c>
      <c r="W83" s="8">
        <f>SUM(T83+U83)</f>
        <v>62287014.420000002</v>
      </c>
      <c r="BD83" s="56">
        <f>SUM(BD13,BD23,BD27,BD30,BD34,BD36,BD53,BD82)</f>
        <v>2860502.3600000003</v>
      </c>
      <c r="BE83" s="56">
        <f>SUM(BE13,BE23,BE27,BE30,BE34,BE36,BE53,BE82)</f>
        <v>16984493.530000001</v>
      </c>
      <c r="BF83" s="6">
        <f t="shared" si="14"/>
        <v>19844995.890000001</v>
      </c>
      <c r="BH83" s="56">
        <f>SUM(BH13,BH23,BH27,BH30,BH34,BH36,BH53,BH82)</f>
        <v>2860502.3600000003</v>
      </c>
      <c r="BI83" s="56">
        <f>SUM(BI13,BI23,BI27,BI30,BI34,BI36,BI53,BI82)</f>
        <v>16984493.530000001</v>
      </c>
      <c r="BJ83" s="6">
        <f t="shared" si="15"/>
        <v>19844995.890000001</v>
      </c>
    </row>
  </sheetData>
  <mergeCells count="6">
    <mergeCell ref="A1:F1"/>
    <mergeCell ref="A2:F2"/>
    <mergeCell ref="A3:F3"/>
    <mergeCell ref="B5:B6"/>
    <mergeCell ref="C5:C6"/>
    <mergeCell ref="D5:D6"/>
  </mergeCells>
  <pageMargins left="0.31496062992125984" right="0.23622047244094491" top="0.23622047244094491" bottom="0.19685039370078741" header="0.19685039370078741" footer="0.15748031496062992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5"/>
  <sheetViews>
    <sheetView showGridLines="0" workbookViewId="0">
      <pane ySplit="2" topLeftCell="A3" activePane="bottomLeft" state="frozen"/>
      <selection pane="bottomLeft" activeCell="M25" sqref="M25:N25"/>
    </sheetView>
  </sheetViews>
  <sheetFormatPr defaultRowHeight="14.25" x14ac:dyDescent="0.2"/>
  <cols>
    <col min="1" max="1" width="0.625" style="85" customWidth="1"/>
    <col min="2" max="2" width="14.75" style="85" customWidth="1"/>
    <col min="3" max="3" width="4.875" style="85" customWidth="1"/>
    <col min="4" max="4" width="8.75" style="85" customWidth="1"/>
    <col min="5" max="5" width="0.375" style="85" customWidth="1"/>
    <col min="6" max="6" width="17.75" style="85" customWidth="1"/>
    <col min="7" max="7" width="0.75" style="85" customWidth="1"/>
    <col min="8" max="8" width="3.25" style="85" customWidth="1"/>
    <col min="9" max="9" width="0.5" style="85" customWidth="1"/>
    <col min="10" max="10" width="14.625" style="85" customWidth="1"/>
    <col min="11" max="11" width="0" style="85" hidden="1" customWidth="1"/>
    <col min="12" max="12" width="17.25" style="85" customWidth="1"/>
    <col min="13" max="13" width="12.25" style="85" customWidth="1"/>
    <col min="14" max="14" width="5.125" style="85" customWidth="1"/>
    <col min="15" max="15" width="17.25" style="85" customWidth="1"/>
    <col min="16" max="16" width="11.5" style="85" customWidth="1"/>
    <col min="17" max="17" width="5.75" style="85" customWidth="1"/>
    <col min="18" max="18" width="8" style="85" customWidth="1"/>
    <col min="19" max="19" width="0.25" style="85" customWidth="1"/>
    <col min="20" max="20" width="9" style="85" customWidth="1"/>
    <col min="21" max="31" width="17.25" style="85" customWidth="1"/>
    <col min="32" max="16384" width="9" style="85"/>
  </cols>
  <sheetData>
    <row r="1" spans="1:31" ht="12.95" customHeight="1" x14ac:dyDescent="0.2">
      <c r="A1" s="191" t="s">
        <v>390</v>
      </c>
      <c r="B1" s="108"/>
      <c r="C1" s="108"/>
      <c r="D1" s="108"/>
      <c r="E1" s="108"/>
      <c r="F1" s="108"/>
      <c r="Q1" s="192" t="s">
        <v>182</v>
      </c>
      <c r="R1" s="108"/>
    </row>
    <row r="2" spans="1:31" ht="15.4" customHeight="1" x14ac:dyDescent="0.2"/>
    <row r="3" spans="1:31" ht="18" customHeight="1" x14ac:dyDescent="0.2">
      <c r="A3" s="193" t="s">
        <v>0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</row>
    <row r="4" spans="1:31" ht="18" customHeight="1" x14ac:dyDescent="0.2">
      <c r="A4" s="193" t="s">
        <v>391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</row>
    <row r="5" spans="1:31" ht="18" customHeight="1" x14ac:dyDescent="0.2">
      <c r="A5" s="194" t="s">
        <v>392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</row>
    <row r="6" spans="1:31" ht="0" hidden="1" customHeight="1" x14ac:dyDescent="0.2"/>
    <row r="7" spans="1:31" ht="2.65" customHeight="1" x14ac:dyDescent="0.2"/>
    <row r="8" spans="1:31" x14ac:dyDescent="0.2">
      <c r="A8" s="88"/>
      <c r="B8" s="89"/>
      <c r="C8" s="89"/>
      <c r="D8" s="89"/>
      <c r="E8" s="89"/>
      <c r="F8" s="89"/>
      <c r="G8" s="89"/>
      <c r="H8" s="89"/>
      <c r="I8" s="89"/>
      <c r="J8" s="90" t="s">
        <v>393</v>
      </c>
      <c r="L8" s="187" t="s">
        <v>1</v>
      </c>
      <c r="M8" s="112"/>
      <c r="N8" s="113"/>
      <c r="O8" s="187" t="s">
        <v>2</v>
      </c>
      <c r="P8" s="187" t="s">
        <v>3</v>
      </c>
      <c r="Q8" s="112"/>
      <c r="R8" s="112"/>
      <c r="S8" s="112"/>
      <c r="T8" s="113"/>
      <c r="U8" s="187" t="s">
        <v>394</v>
      </c>
      <c r="V8" s="187" t="s">
        <v>395</v>
      </c>
      <c r="W8" s="187" t="s">
        <v>4</v>
      </c>
      <c r="X8" s="113"/>
      <c r="Y8" s="187" t="s">
        <v>5</v>
      </c>
      <c r="Z8" s="187" t="s">
        <v>6</v>
      </c>
      <c r="AA8" s="112"/>
      <c r="AB8" s="113"/>
      <c r="AC8" s="187" t="s">
        <v>396</v>
      </c>
      <c r="AD8" s="187" t="s">
        <v>7</v>
      </c>
      <c r="AE8" s="114" t="s">
        <v>8</v>
      </c>
    </row>
    <row r="9" spans="1:31" x14ac:dyDescent="0.2">
      <c r="A9" s="91"/>
      <c r="B9" s="92"/>
      <c r="C9" s="92"/>
      <c r="D9" s="92"/>
      <c r="E9" s="92"/>
      <c r="F9" s="92"/>
      <c r="G9" s="92"/>
      <c r="H9" s="92"/>
      <c r="I9" s="92"/>
      <c r="J9" s="93"/>
      <c r="L9" s="184"/>
      <c r="M9" s="185"/>
      <c r="N9" s="186"/>
      <c r="O9" s="176"/>
      <c r="P9" s="184"/>
      <c r="Q9" s="185"/>
      <c r="R9" s="185"/>
      <c r="S9" s="185"/>
      <c r="T9" s="186"/>
      <c r="U9" s="176"/>
      <c r="V9" s="176"/>
      <c r="W9" s="184"/>
      <c r="X9" s="186"/>
      <c r="Y9" s="176"/>
      <c r="Z9" s="184"/>
      <c r="AA9" s="185"/>
      <c r="AB9" s="186"/>
      <c r="AC9" s="176"/>
      <c r="AD9" s="176"/>
      <c r="AE9" s="188"/>
    </row>
    <row r="10" spans="1:31" x14ac:dyDescent="0.2">
      <c r="A10" s="91"/>
      <c r="B10" s="92"/>
      <c r="C10" s="92"/>
      <c r="D10" s="92"/>
      <c r="E10" s="92"/>
      <c r="F10" s="92"/>
      <c r="G10" s="92"/>
      <c r="H10" s="92"/>
      <c r="I10" s="92"/>
      <c r="J10" s="93"/>
      <c r="L10" s="190" t="s">
        <v>9</v>
      </c>
      <c r="M10" s="183"/>
      <c r="N10" s="182"/>
      <c r="O10" s="94" t="s">
        <v>10</v>
      </c>
      <c r="P10" s="190" t="s">
        <v>11</v>
      </c>
      <c r="Q10" s="183"/>
      <c r="R10" s="183"/>
      <c r="S10" s="183"/>
      <c r="T10" s="182"/>
      <c r="U10" s="94" t="s">
        <v>397</v>
      </c>
      <c r="V10" s="94" t="s">
        <v>398</v>
      </c>
      <c r="W10" s="190" t="s">
        <v>12</v>
      </c>
      <c r="X10" s="182"/>
      <c r="Y10" s="94" t="s">
        <v>13</v>
      </c>
      <c r="Z10" s="190" t="s">
        <v>14</v>
      </c>
      <c r="AA10" s="183"/>
      <c r="AB10" s="182"/>
      <c r="AC10" s="94" t="s">
        <v>399</v>
      </c>
      <c r="AD10" s="94" t="s">
        <v>15</v>
      </c>
      <c r="AE10" s="188"/>
    </row>
    <row r="11" spans="1:31" x14ac:dyDescent="0.2">
      <c r="A11" s="91"/>
      <c r="B11" s="92"/>
      <c r="C11" s="92"/>
      <c r="D11" s="92"/>
      <c r="E11" s="92"/>
      <c r="F11" s="92"/>
      <c r="G11" s="92"/>
      <c r="H11" s="92"/>
      <c r="I11" s="92"/>
      <c r="J11" s="93"/>
      <c r="L11" s="175" t="s">
        <v>16</v>
      </c>
      <c r="M11" s="175" t="s">
        <v>17</v>
      </c>
      <c r="N11" s="113"/>
      <c r="O11" s="175" t="s">
        <v>18</v>
      </c>
      <c r="P11" s="175" t="s">
        <v>19</v>
      </c>
      <c r="Q11" s="113"/>
      <c r="R11" s="175" t="s">
        <v>20</v>
      </c>
      <c r="S11" s="112"/>
      <c r="T11" s="113"/>
      <c r="U11" s="175" t="s">
        <v>400</v>
      </c>
      <c r="V11" s="175" t="s">
        <v>401</v>
      </c>
      <c r="W11" s="175" t="s">
        <v>21</v>
      </c>
      <c r="X11" s="175" t="s">
        <v>100</v>
      </c>
      <c r="Y11" s="175" t="s">
        <v>22</v>
      </c>
      <c r="Z11" s="175" t="s">
        <v>23</v>
      </c>
      <c r="AA11" s="175" t="s">
        <v>402</v>
      </c>
      <c r="AB11" s="175" t="s">
        <v>24</v>
      </c>
      <c r="AC11" s="175" t="s">
        <v>403</v>
      </c>
      <c r="AD11" s="175" t="s">
        <v>25</v>
      </c>
      <c r="AE11" s="188"/>
    </row>
    <row r="12" spans="1:31" x14ac:dyDescent="0.2">
      <c r="A12" s="177" t="s">
        <v>404</v>
      </c>
      <c r="B12" s="178"/>
      <c r="C12" s="178"/>
      <c r="D12" s="92"/>
      <c r="E12" s="92"/>
      <c r="F12" s="92"/>
      <c r="G12" s="92"/>
      <c r="H12" s="92"/>
      <c r="I12" s="92"/>
      <c r="J12" s="93"/>
      <c r="L12" s="176"/>
      <c r="M12" s="184"/>
      <c r="N12" s="186"/>
      <c r="O12" s="176"/>
      <c r="P12" s="184"/>
      <c r="Q12" s="186"/>
      <c r="R12" s="184"/>
      <c r="S12" s="185"/>
      <c r="T12" s="186"/>
      <c r="U12" s="176"/>
      <c r="V12" s="176"/>
      <c r="W12" s="176"/>
      <c r="X12" s="176"/>
      <c r="Y12" s="176"/>
      <c r="Z12" s="176"/>
      <c r="AA12" s="176"/>
      <c r="AB12" s="176"/>
      <c r="AC12" s="176"/>
      <c r="AD12" s="176"/>
      <c r="AE12" s="188"/>
    </row>
    <row r="13" spans="1:31" x14ac:dyDescent="0.2">
      <c r="A13" s="179"/>
      <c r="B13" s="180"/>
      <c r="C13" s="180"/>
      <c r="D13" s="95"/>
      <c r="E13" s="95"/>
      <c r="F13" s="95"/>
      <c r="G13" s="95"/>
      <c r="H13" s="95"/>
      <c r="I13" s="95"/>
      <c r="J13" s="96"/>
      <c r="L13" s="97" t="s">
        <v>26</v>
      </c>
      <c r="M13" s="181" t="s">
        <v>27</v>
      </c>
      <c r="N13" s="182"/>
      <c r="O13" s="97" t="s">
        <v>28</v>
      </c>
      <c r="P13" s="181" t="s">
        <v>29</v>
      </c>
      <c r="Q13" s="182"/>
      <c r="R13" s="181" t="s">
        <v>30</v>
      </c>
      <c r="S13" s="183"/>
      <c r="T13" s="182"/>
      <c r="U13" s="97" t="s">
        <v>405</v>
      </c>
      <c r="V13" s="97" t="s">
        <v>406</v>
      </c>
      <c r="W13" s="97" t="s">
        <v>31</v>
      </c>
      <c r="X13" s="97" t="s">
        <v>407</v>
      </c>
      <c r="Y13" s="97" t="s">
        <v>32</v>
      </c>
      <c r="Z13" s="97" t="s">
        <v>33</v>
      </c>
      <c r="AA13" s="97" t="s">
        <v>408</v>
      </c>
      <c r="AB13" s="97" t="s">
        <v>34</v>
      </c>
      <c r="AC13" s="97" t="s">
        <v>409</v>
      </c>
      <c r="AD13" s="97" t="s">
        <v>35</v>
      </c>
      <c r="AE13" s="189"/>
    </row>
    <row r="14" spans="1:31" ht="0" hidden="1" customHeight="1" x14ac:dyDescent="0.2"/>
    <row r="15" spans="1:31" x14ac:dyDescent="0.2">
      <c r="A15" s="167" t="s">
        <v>36</v>
      </c>
      <c r="B15" s="170" t="s">
        <v>48</v>
      </c>
      <c r="C15" s="173" t="s">
        <v>49</v>
      </c>
      <c r="D15" s="113"/>
      <c r="E15" s="98" t="s">
        <v>36</v>
      </c>
      <c r="F15" s="165" t="s">
        <v>50</v>
      </c>
      <c r="G15" s="106"/>
      <c r="H15" s="166"/>
      <c r="I15" s="163" t="s">
        <v>410</v>
      </c>
      <c r="J15" s="107"/>
      <c r="L15" s="87">
        <v>299880</v>
      </c>
      <c r="M15" s="164">
        <v>0</v>
      </c>
      <c r="N15" s="107"/>
      <c r="O15" s="87">
        <v>0</v>
      </c>
      <c r="P15" s="164">
        <v>0</v>
      </c>
      <c r="Q15" s="107"/>
      <c r="R15" s="164">
        <v>0</v>
      </c>
      <c r="S15" s="106"/>
      <c r="T15" s="107"/>
      <c r="U15" s="87">
        <v>0</v>
      </c>
      <c r="V15" s="87">
        <v>0</v>
      </c>
      <c r="W15" s="87">
        <v>0</v>
      </c>
      <c r="X15" s="87">
        <v>0</v>
      </c>
      <c r="Y15" s="87">
        <v>0</v>
      </c>
      <c r="Z15" s="87">
        <v>0</v>
      </c>
      <c r="AA15" s="87">
        <v>0</v>
      </c>
      <c r="AB15" s="87">
        <v>0</v>
      </c>
      <c r="AC15" s="87">
        <v>0</v>
      </c>
      <c r="AD15" s="87">
        <v>0</v>
      </c>
      <c r="AE15" s="87">
        <v>299880</v>
      </c>
    </row>
    <row r="16" spans="1:31" x14ac:dyDescent="0.2">
      <c r="A16" s="168"/>
      <c r="B16" s="171"/>
      <c r="C16" s="108"/>
      <c r="D16" s="174"/>
      <c r="E16" s="98" t="s">
        <v>36</v>
      </c>
      <c r="F16" s="165" t="s">
        <v>51</v>
      </c>
      <c r="G16" s="106"/>
      <c r="H16" s="166"/>
      <c r="I16" s="163" t="s">
        <v>411</v>
      </c>
      <c r="J16" s="107"/>
      <c r="L16" s="87">
        <v>24570</v>
      </c>
      <c r="M16" s="164">
        <v>0</v>
      </c>
      <c r="N16" s="107"/>
      <c r="O16" s="87">
        <v>0</v>
      </c>
      <c r="P16" s="164">
        <v>0</v>
      </c>
      <c r="Q16" s="107"/>
      <c r="R16" s="164">
        <v>0</v>
      </c>
      <c r="S16" s="106"/>
      <c r="T16" s="107"/>
      <c r="U16" s="87">
        <v>0</v>
      </c>
      <c r="V16" s="87">
        <v>0</v>
      </c>
      <c r="W16" s="87">
        <v>0</v>
      </c>
      <c r="X16" s="87">
        <v>0</v>
      </c>
      <c r="Y16" s="87">
        <v>0</v>
      </c>
      <c r="Z16" s="87">
        <v>0</v>
      </c>
      <c r="AA16" s="87">
        <v>0</v>
      </c>
      <c r="AB16" s="87">
        <v>0</v>
      </c>
      <c r="AC16" s="87">
        <v>0</v>
      </c>
      <c r="AD16" s="87">
        <v>0</v>
      </c>
      <c r="AE16" s="87">
        <v>24570</v>
      </c>
    </row>
    <row r="17" spans="1:31" x14ac:dyDescent="0.2">
      <c r="A17" s="168"/>
      <c r="B17" s="171"/>
      <c r="C17" s="108"/>
      <c r="D17" s="174"/>
      <c r="E17" s="98" t="s">
        <v>36</v>
      </c>
      <c r="F17" s="165" t="s">
        <v>52</v>
      </c>
      <c r="G17" s="106"/>
      <c r="H17" s="166"/>
      <c r="I17" s="163" t="s">
        <v>412</v>
      </c>
      <c r="J17" s="107"/>
      <c r="L17" s="87">
        <v>24570</v>
      </c>
      <c r="M17" s="164">
        <v>0</v>
      </c>
      <c r="N17" s="107"/>
      <c r="O17" s="87">
        <v>0</v>
      </c>
      <c r="P17" s="164">
        <v>0</v>
      </c>
      <c r="Q17" s="107"/>
      <c r="R17" s="164">
        <v>0</v>
      </c>
      <c r="S17" s="106"/>
      <c r="T17" s="107"/>
      <c r="U17" s="87">
        <v>0</v>
      </c>
      <c r="V17" s="87">
        <v>0</v>
      </c>
      <c r="W17" s="87">
        <v>0</v>
      </c>
      <c r="X17" s="87">
        <v>0</v>
      </c>
      <c r="Y17" s="87">
        <v>0</v>
      </c>
      <c r="Z17" s="87">
        <v>0</v>
      </c>
      <c r="AA17" s="87">
        <v>0</v>
      </c>
      <c r="AB17" s="87">
        <v>0</v>
      </c>
      <c r="AC17" s="87">
        <v>0</v>
      </c>
      <c r="AD17" s="87">
        <v>0</v>
      </c>
      <c r="AE17" s="87">
        <v>24570</v>
      </c>
    </row>
    <row r="18" spans="1:31" x14ac:dyDescent="0.2">
      <c r="A18" s="168"/>
      <c r="B18" s="171"/>
      <c r="C18" s="108"/>
      <c r="D18" s="174"/>
      <c r="E18" s="98" t="s">
        <v>36</v>
      </c>
      <c r="F18" s="165" t="s">
        <v>53</v>
      </c>
      <c r="G18" s="106"/>
      <c r="H18" s="166"/>
      <c r="I18" s="163" t="s">
        <v>413</v>
      </c>
      <c r="J18" s="107"/>
      <c r="L18" s="87">
        <v>50400</v>
      </c>
      <c r="M18" s="164">
        <v>0</v>
      </c>
      <c r="N18" s="107"/>
      <c r="O18" s="87">
        <v>0</v>
      </c>
      <c r="P18" s="164">
        <v>0</v>
      </c>
      <c r="Q18" s="107"/>
      <c r="R18" s="164">
        <v>0</v>
      </c>
      <c r="S18" s="106"/>
      <c r="T18" s="107"/>
      <c r="U18" s="87">
        <v>0</v>
      </c>
      <c r="V18" s="87">
        <v>0</v>
      </c>
      <c r="W18" s="87">
        <v>0</v>
      </c>
      <c r="X18" s="87">
        <v>0</v>
      </c>
      <c r="Y18" s="87">
        <v>0</v>
      </c>
      <c r="Z18" s="87">
        <v>0</v>
      </c>
      <c r="AA18" s="87">
        <v>0</v>
      </c>
      <c r="AB18" s="87">
        <v>0</v>
      </c>
      <c r="AC18" s="87">
        <v>0</v>
      </c>
      <c r="AD18" s="87">
        <v>0</v>
      </c>
      <c r="AE18" s="87">
        <v>50400</v>
      </c>
    </row>
    <row r="19" spans="1:31" x14ac:dyDescent="0.2">
      <c r="A19" s="168"/>
      <c r="B19" s="171"/>
      <c r="C19" s="108"/>
      <c r="D19" s="174"/>
      <c r="E19" s="98" t="s">
        <v>36</v>
      </c>
      <c r="F19" s="165" t="s">
        <v>54</v>
      </c>
      <c r="G19" s="106"/>
      <c r="H19" s="166"/>
      <c r="I19" s="163" t="s">
        <v>414</v>
      </c>
      <c r="J19" s="107"/>
      <c r="L19" s="87">
        <v>1186800</v>
      </c>
      <c r="M19" s="164">
        <v>0</v>
      </c>
      <c r="N19" s="107"/>
      <c r="O19" s="87">
        <v>0</v>
      </c>
      <c r="P19" s="164">
        <v>0</v>
      </c>
      <c r="Q19" s="107"/>
      <c r="R19" s="164">
        <v>0</v>
      </c>
      <c r="S19" s="106"/>
      <c r="T19" s="107"/>
      <c r="U19" s="87">
        <v>0</v>
      </c>
      <c r="V19" s="87">
        <v>0</v>
      </c>
      <c r="W19" s="87">
        <v>0</v>
      </c>
      <c r="X19" s="87">
        <v>0</v>
      </c>
      <c r="Y19" s="87">
        <v>0</v>
      </c>
      <c r="Z19" s="87">
        <v>0</v>
      </c>
      <c r="AA19" s="87">
        <v>0</v>
      </c>
      <c r="AB19" s="87">
        <v>0</v>
      </c>
      <c r="AC19" s="87">
        <v>0</v>
      </c>
      <c r="AD19" s="87">
        <v>0</v>
      </c>
      <c r="AE19" s="87">
        <v>1186800</v>
      </c>
    </row>
    <row r="20" spans="1:31" x14ac:dyDescent="0.2">
      <c r="A20" s="169"/>
      <c r="B20" s="172"/>
      <c r="C20" s="115"/>
      <c r="D20" s="116"/>
      <c r="E20" s="159" t="s">
        <v>46</v>
      </c>
      <c r="F20" s="106"/>
      <c r="G20" s="106"/>
      <c r="H20" s="106"/>
      <c r="I20" s="106"/>
      <c r="J20" s="107"/>
      <c r="L20" s="99">
        <v>1586220</v>
      </c>
      <c r="M20" s="160">
        <v>0</v>
      </c>
      <c r="N20" s="107"/>
      <c r="O20" s="99">
        <v>0</v>
      </c>
      <c r="P20" s="160">
        <v>0</v>
      </c>
      <c r="Q20" s="107"/>
      <c r="R20" s="160">
        <v>0</v>
      </c>
      <c r="S20" s="106"/>
      <c r="T20" s="107"/>
      <c r="U20" s="99">
        <v>0</v>
      </c>
      <c r="V20" s="99">
        <v>0</v>
      </c>
      <c r="W20" s="99">
        <v>0</v>
      </c>
      <c r="X20" s="99">
        <v>0</v>
      </c>
      <c r="Y20" s="99">
        <v>0</v>
      </c>
      <c r="Z20" s="99">
        <v>0</v>
      </c>
      <c r="AA20" s="99">
        <v>0</v>
      </c>
      <c r="AB20" s="99">
        <v>0</v>
      </c>
      <c r="AC20" s="99">
        <v>0</v>
      </c>
      <c r="AD20" s="99">
        <v>0</v>
      </c>
      <c r="AE20" s="99">
        <v>1586220</v>
      </c>
    </row>
    <row r="21" spans="1:31" x14ac:dyDescent="0.2">
      <c r="A21" s="167" t="s">
        <v>36</v>
      </c>
      <c r="B21" s="170" t="s">
        <v>55</v>
      </c>
      <c r="C21" s="173" t="s">
        <v>56</v>
      </c>
      <c r="D21" s="113"/>
      <c r="E21" s="98" t="s">
        <v>36</v>
      </c>
      <c r="F21" s="165" t="s">
        <v>57</v>
      </c>
      <c r="G21" s="106"/>
      <c r="H21" s="166"/>
      <c r="I21" s="163" t="s">
        <v>415</v>
      </c>
      <c r="J21" s="107"/>
      <c r="L21" s="87">
        <v>1383100</v>
      </c>
      <c r="M21" s="164">
        <v>883470</v>
      </c>
      <c r="N21" s="107"/>
      <c r="O21" s="87">
        <v>0</v>
      </c>
      <c r="P21" s="164">
        <v>131790</v>
      </c>
      <c r="Q21" s="107"/>
      <c r="R21" s="164">
        <v>0</v>
      </c>
      <c r="S21" s="106"/>
      <c r="T21" s="107"/>
      <c r="U21" s="87">
        <v>0</v>
      </c>
      <c r="V21" s="87">
        <v>0</v>
      </c>
      <c r="W21" s="87">
        <v>544050</v>
      </c>
      <c r="X21" s="87">
        <v>0</v>
      </c>
      <c r="Y21" s="87">
        <v>0</v>
      </c>
      <c r="Z21" s="87">
        <v>0</v>
      </c>
      <c r="AA21" s="87">
        <v>0</v>
      </c>
      <c r="AB21" s="87">
        <v>0</v>
      </c>
      <c r="AC21" s="87">
        <v>0</v>
      </c>
      <c r="AD21" s="87">
        <v>0</v>
      </c>
      <c r="AE21" s="87">
        <v>2942410</v>
      </c>
    </row>
    <row r="22" spans="1:31" x14ac:dyDescent="0.2">
      <c r="A22" s="168"/>
      <c r="B22" s="171"/>
      <c r="C22" s="108"/>
      <c r="D22" s="174"/>
      <c r="E22" s="98" t="s">
        <v>36</v>
      </c>
      <c r="F22" s="165" t="s">
        <v>58</v>
      </c>
      <c r="G22" s="106"/>
      <c r="H22" s="166"/>
      <c r="I22" s="163" t="s">
        <v>416</v>
      </c>
      <c r="J22" s="107"/>
      <c r="L22" s="87">
        <v>0</v>
      </c>
      <c r="M22" s="164">
        <v>0</v>
      </c>
      <c r="N22" s="107"/>
      <c r="O22" s="87">
        <v>0</v>
      </c>
      <c r="P22" s="164">
        <v>0</v>
      </c>
      <c r="Q22" s="107"/>
      <c r="R22" s="164">
        <v>0</v>
      </c>
      <c r="S22" s="106"/>
      <c r="T22" s="107"/>
      <c r="U22" s="87">
        <v>0</v>
      </c>
      <c r="V22" s="87">
        <v>0</v>
      </c>
      <c r="W22" s="87">
        <v>23725</v>
      </c>
      <c r="X22" s="87">
        <v>0</v>
      </c>
      <c r="Y22" s="87">
        <v>0</v>
      </c>
      <c r="Z22" s="87">
        <v>0</v>
      </c>
      <c r="AA22" s="87">
        <v>0</v>
      </c>
      <c r="AB22" s="87">
        <v>0</v>
      </c>
      <c r="AC22" s="87">
        <v>0</v>
      </c>
      <c r="AD22" s="87">
        <v>0</v>
      </c>
      <c r="AE22" s="87">
        <v>23725</v>
      </c>
    </row>
    <row r="23" spans="1:31" x14ac:dyDescent="0.2">
      <c r="A23" s="168"/>
      <c r="B23" s="171"/>
      <c r="C23" s="108"/>
      <c r="D23" s="174"/>
      <c r="E23" s="98" t="s">
        <v>36</v>
      </c>
      <c r="F23" s="165" t="s">
        <v>59</v>
      </c>
      <c r="G23" s="106"/>
      <c r="H23" s="166"/>
      <c r="I23" s="163" t="s">
        <v>417</v>
      </c>
      <c r="J23" s="107"/>
      <c r="L23" s="87">
        <v>122500</v>
      </c>
      <c r="M23" s="164">
        <v>24500</v>
      </c>
      <c r="N23" s="107"/>
      <c r="O23" s="87">
        <v>0</v>
      </c>
      <c r="P23" s="164">
        <v>0</v>
      </c>
      <c r="Q23" s="107"/>
      <c r="R23" s="164">
        <v>0</v>
      </c>
      <c r="S23" s="106"/>
      <c r="T23" s="107"/>
      <c r="U23" s="87">
        <v>0</v>
      </c>
      <c r="V23" s="87">
        <v>0</v>
      </c>
      <c r="W23" s="87">
        <v>24500</v>
      </c>
      <c r="X23" s="87">
        <v>0</v>
      </c>
      <c r="Y23" s="87">
        <v>0</v>
      </c>
      <c r="Z23" s="87">
        <v>0</v>
      </c>
      <c r="AA23" s="87">
        <v>0</v>
      </c>
      <c r="AB23" s="87">
        <v>0</v>
      </c>
      <c r="AC23" s="87">
        <v>0</v>
      </c>
      <c r="AD23" s="87">
        <v>0</v>
      </c>
      <c r="AE23" s="87">
        <v>171500</v>
      </c>
    </row>
    <row r="24" spans="1:31" x14ac:dyDescent="0.2">
      <c r="A24" s="168"/>
      <c r="B24" s="171"/>
      <c r="C24" s="108"/>
      <c r="D24" s="174"/>
      <c r="E24" s="98" t="s">
        <v>36</v>
      </c>
      <c r="F24" s="165" t="s">
        <v>60</v>
      </c>
      <c r="G24" s="106"/>
      <c r="H24" s="166"/>
      <c r="I24" s="163" t="s">
        <v>418</v>
      </c>
      <c r="J24" s="107"/>
      <c r="L24" s="87">
        <v>288471</v>
      </c>
      <c r="M24" s="164">
        <v>187090</v>
      </c>
      <c r="N24" s="107"/>
      <c r="O24" s="87">
        <v>0</v>
      </c>
      <c r="P24" s="164">
        <v>78360</v>
      </c>
      <c r="Q24" s="107"/>
      <c r="R24" s="164">
        <v>0</v>
      </c>
      <c r="S24" s="106"/>
      <c r="T24" s="107"/>
      <c r="U24" s="87">
        <v>0</v>
      </c>
      <c r="V24" s="87">
        <v>0</v>
      </c>
      <c r="W24" s="87">
        <v>165180</v>
      </c>
      <c r="X24" s="87">
        <v>0</v>
      </c>
      <c r="Y24" s="87">
        <v>0</v>
      </c>
      <c r="Z24" s="87">
        <v>0</v>
      </c>
      <c r="AA24" s="87">
        <v>0</v>
      </c>
      <c r="AB24" s="87">
        <v>0</v>
      </c>
      <c r="AC24" s="87">
        <v>0</v>
      </c>
      <c r="AD24" s="87">
        <v>0</v>
      </c>
      <c r="AE24" s="87">
        <v>719101</v>
      </c>
    </row>
    <row r="25" spans="1:31" x14ac:dyDescent="0.2">
      <c r="A25" s="168"/>
      <c r="B25" s="171"/>
      <c r="C25" s="108"/>
      <c r="D25" s="174"/>
      <c r="E25" s="98" t="s">
        <v>36</v>
      </c>
      <c r="F25" s="165" t="s">
        <v>61</v>
      </c>
      <c r="G25" s="106"/>
      <c r="H25" s="166"/>
      <c r="I25" s="163" t="s">
        <v>419</v>
      </c>
      <c r="J25" s="107"/>
      <c r="L25" s="87">
        <v>38780</v>
      </c>
      <c r="M25" s="164">
        <v>11075</v>
      </c>
      <c r="N25" s="107"/>
      <c r="O25" s="87">
        <v>0</v>
      </c>
      <c r="P25" s="164">
        <v>16975</v>
      </c>
      <c r="Q25" s="107"/>
      <c r="R25" s="164">
        <v>0</v>
      </c>
      <c r="S25" s="106"/>
      <c r="T25" s="107"/>
      <c r="U25" s="87">
        <v>0</v>
      </c>
      <c r="V25" s="87">
        <v>0</v>
      </c>
      <c r="W25" s="87">
        <v>19315</v>
      </c>
      <c r="X25" s="87">
        <v>0</v>
      </c>
      <c r="Y25" s="87">
        <v>0</v>
      </c>
      <c r="Z25" s="87">
        <v>0</v>
      </c>
      <c r="AA25" s="87">
        <v>0</v>
      </c>
      <c r="AB25" s="87">
        <v>0</v>
      </c>
      <c r="AC25" s="87">
        <v>0</v>
      </c>
      <c r="AD25" s="87">
        <v>0</v>
      </c>
      <c r="AE25" s="87">
        <v>86145</v>
      </c>
    </row>
    <row r="26" spans="1:31" x14ac:dyDescent="0.2">
      <c r="A26" s="169"/>
      <c r="B26" s="172"/>
      <c r="C26" s="115"/>
      <c r="D26" s="116"/>
      <c r="E26" s="159" t="s">
        <v>46</v>
      </c>
      <c r="F26" s="106"/>
      <c r="G26" s="106"/>
      <c r="H26" s="106"/>
      <c r="I26" s="106"/>
      <c r="J26" s="107"/>
      <c r="L26" s="99">
        <v>1832851</v>
      </c>
      <c r="M26" s="160">
        <v>1106135</v>
      </c>
      <c r="N26" s="107"/>
      <c r="O26" s="99">
        <v>0</v>
      </c>
      <c r="P26" s="160">
        <v>227125</v>
      </c>
      <c r="Q26" s="107"/>
      <c r="R26" s="160">
        <v>0</v>
      </c>
      <c r="S26" s="106"/>
      <c r="T26" s="107"/>
      <c r="U26" s="99">
        <v>0</v>
      </c>
      <c r="V26" s="99">
        <v>0</v>
      </c>
      <c r="W26" s="99">
        <v>776770</v>
      </c>
      <c r="X26" s="99">
        <v>0</v>
      </c>
      <c r="Y26" s="99">
        <v>0</v>
      </c>
      <c r="Z26" s="99">
        <v>0</v>
      </c>
      <c r="AA26" s="99">
        <v>0</v>
      </c>
      <c r="AB26" s="99">
        <v>0</v>
      </c>
      <c r="AC26" s="99">
        <v>0</v>
      </c>
      <c r="AD26" s="99">
        <v>0</v>
      </c>
      <c r="AE26" s="99">
        <v>3942881</v>
      </c>
    </row>
    <row r="27" spans="1:31" x14ac:dyDescent="0.2">
      <c r="A27" s="167" t="s">
        <v>36</v>
      </c>
      <c r="B27" s="170" t="s">
        <v>62</v>
      </c>
      <c r="C27" s="173" t="s">
        <v>63</v>
      </c>
      <c r="D27" s="113"/>
      <c r="E27" s="98" t="s">
        <v>36</v>
      </c>
      <c r="F27" s="165" t="s">
        <v>64</v>
      </c>
      <c r="G27" s="106"/>
      <c r="H27" s="166"/>
      <c r="I27" s="163" t="s">
        <v>420</v>
      </c>
      <c r="J27" s="107"/>
      <c r="L27" s="87">
        <v>130000</v>
      </c>
      <c r="M27" s="164">
        <v>90000</v>
      </c>
      <c r="N27" s="107"/>
      <c r="O27" s="87">
        <v>28000</v>
      </c>
      <c r="P27" s="164">
        <v>0</v>
      </c>
      <c r="Q27" s="107"/>
      <c r="R27" s="164">
        <v>0</v>
      </c>
      <c r="S27" s="106"/>
      <c r="T27" s="107"/>
      <c r="U27" s="87">
        <v>0</v>
      </c>
      <c r="V27" s="87">
        <v>0</v>
      </c>
      <c r="W27" s="87">
        <v>113350</v>
      </c>
      <c r="X27" s="87">
        <v>0</v>
      </c>
      <c r="Y27" s="87">
        <v>0</v>
      </c>
      <c r="Z27" s="87">
        <v>0</v>
      </c>
      <c r="AA27" s="87">
        <v>0</v>
      </c>
      <c r="AB27" s="87">
        <v>0</v>
      </c>
      <c r="AC27" s="87">
        <v>0</v>
      </c>
      <c r="AD27" s="87">
        <v>0</v>
      </c>
      <c r="AE27" s="87">
        <v>361350</v>
      </c>
    </row>
    <row r="28" spans="1:31" x14ac:dyDescent="0.2">
      <c r="A28" s="168"/>
      <c r="B28" s="171"/>
      <c r="C28" s="108"/>
      <c r="D28" s="174"/>
      <c r="E28" s="98" t="s">
        <v>36</v>
      </c>
      <c r="F28" s="165" t="s">
        <v>421</v>
      </c>
      <c r="G28" s="106"/>
      <c r="H28" s="166"/>
      <c r="I28" s="163" t="s">
        <v>422</v>
      </c>
      <c r="J28" s="107"/>
      <c r="L28" s="87">
        <v>40000</v>
      </c>
      <c r="M28" s="164">
        <v>40000</v>
      </c>
      <c r="N28" s="107"/>
      <c r="O28" s="87">
        <v>0</v>
      </c>
      <c r="P28" s="164">
        <v>0</v>
      </c>
      <c r="Q28" s="107"/>
      <c r="R28" s="164">
        <v>0</v>
      </c>
      <c r="S28" s="106"/>
      <c r="T28" s="107"/>
      <c r="U28" s="87">
        <v>0</v>
      </c>
      <c r="V28" s="87">
        <v>0</v>
      </c>
      <c r="W28" s="87">
        <v>30000</v>
      </c>
      <c r="X28" s="87">
        <v>0</v>
      </c>
      <c r="Y28" s="87">
        <v>0</v>
      </c>
      <c r="Z28" s="87">
        <v>0</v>
      </c>
      <c r="AA28" s="87">
        <v>0</v>
      </c>
      <c r="AB28" s="87">
        <v>0</v>
      </c>
      <c r="AC28" s="87">
        <v>0</v>
      </c>
      <c r="AD28" s="87">
        <v>0</v>
      </c>
      <c r="AE28" s="87">
        <v>110000</v>
      </c>
    </row>
    <row r="29" spans="1:31" x14ac:dyDescent="0.2">
      <c r="A29" s="168"/>
      <c r="B29" s="171"/>
      <c r="C29" s="108"/>
      <c r="D29" s="174"/>
      <c r="E29" s="98" t="s">
        <v>36</v>
      </c>
      <c r="F29" s="165" t="s">
        <v>65</v>
      </c>
      <c r="G29" s="106"/>
      <c r="H29" s="166"/>
      <c r="I29" s="163" t="s">
        <v>423</v>
      </c>
      <c r="J29" s="107"/>
      <c r="L29" s="87">
        <v>3000</v>
      </c>
      <c r="M29" s="164">
        <v>31000</v>
      </c>
      <c r="N29" s="107"/>
      <c r="O29" s="87">
        <v>0</v>
      </c>
      <c r="P29" s="164">
        <v>0</v>
      </c>
      <c r="Q29" s="107"/>
      <c r="R29" s="164">
        <v>0</v>
      </c>
      <c r="S29" s="106"/>
      <c r="T29" s="107"/>
      <c r="U29" s="87">
        <v>0</v>
      </c>
      <c r="V29" s="87">
        <v>0</v>
      </c>
      <c r="W29" s="87">
        <v>24500</v>
      </c>
      <c r="X29" s="87">
        <v>0</v>
      </c>
      <c r="Y29" s="87">
        <v>0</v>
      </c>
      <c r="Z29" s="87">
        <v>0</v>
      </c>
      <c r="AA29" s="87">
        <v>0</v>
      </c>
      <c r="AB29" s="87">
        <v>0</v>
      </c>
      <c r="AC29" s="87">
        <v>0</v>
      </c>
      <c r="AD29" s="87">
        <v>0</v>
      </c>
      <c r="AE29" s="87">
        <v>58500</v>
      </c>
    </row>
    <row r="30" spans="1:31" x14ac:dyDescent="0.2">
      <c r="A30" s="168"/>
      <c r="B30" s="171"/>
      <c r="C30" s="108"/>
      <c r="D30" s="174"/>
      <c r="E30" s="98" t="s">
        <v>36</v>
      </c>
      <c r="F30" s="165" t="s">
        <v>66</v>
      </c>
      <c r="G30" s="106"/>
      <c r="H30" s="166"/>
      <c r="I30" s="163" t="s">
        <v>424</v>
      </c>
      <c r="J30" s="107"/>
      <c r="L30" s="87">
        <v>19600</v>
      </c>
      <c r="M30" s="164">
        <v>18200</v>
      </c>
      <c r="N30" s="107"/>
      <c r="O30" s="87">
        <v>0</v>
      </c>
      <c r="P30" s="164">
        <v>0</v>
      </c>
      <c r="Q30" s="107"/>
      <c r="R30" s="164">
        <v>0</v>
      </c>
      <c r="S30" s="106"/>
      <c r="T30" s="107"/>
      <c r="U30" s="87">
        <v>0</v>
      </c>
      <c r="V30" s="87">
        <v>0</v>
      </c>
      <c r="W30" s="87">
        <v>0</v>
      </c>
      <c r="X30" s="87">
        <v>0</v>
      </c>
      <c r="Y30" s="87">
        <v>0</v>
      </c>
      <c r="Z30" s="87">
        <v>0</v>
      </c>
      <c r="AA30" s="87">
        <v>0</v>
      </c>
      <c r="AB30" s="87">
        <v>0</v>
      </c>
      <c r="AC30" s="87">
        <v>0</v>
      </c>
      <c r="AD30" s="87">
        <v>0</v>
      </c>
      <c r="AE30" s="87">
        <v>37800</v>
      </c>
    </row>
    <row r="31" spans="1:31" x14ac:dyDescent="0.2">
      <c r="A31" s="169"/>
      <c r="B31" s="172"/>
      <c r="C31" s="115"/>
      <c r="D31" s="116"/>
      <c r="E31" s="159" t="s">
        <v>46</v>
      </c>
      <c r="F31" s="106"/>
      <c r="G31" s="106"/>
      <c r="H31" s="106"/>
      <c r="I31" s="106"/>
      <c r="J31" s="107"/>
      <c r="L31" s="99">
        <v>192600</v>
      </c>
      <c r="M31" s="160">
        <v>179200</v>
      </c>
      <c r="N31" s="107"/>
      <c r="O31" s="99">
        <v>28000</v>
      </c>
      <c r="P31" s="160">
        <v>0</v>
      </c>
      <c r="Q31" s="107"/>
      <c r="R31" s="160">
        <v>0</v>
      </c>
      <c r="S31" s="106"/>
      <c r="T31" s="107"/>
      <c r="U31" s="99">
        <v>0</v>
      </c>
      <c r="V31" s="99">
        <v>0</v>
      </c>
      <c r="W31" s="99">
        <v>167850</v>
      </c>
      <c r="X31" s="99">
        <v>0</v>
      </c>
      <c r="Y31" s="99">
        <v>0</v>
      </c>
      <c r="Z31" s="99">
        <v>0</v>
      </c>
      <c r="AA31" s="99">
        <v>0</v>
      </c>
      <c r="AB31" s="99">
        <v>0</v>
      </c>
      <c r="AC31" s="99">
        <v>0</v>
      </c>
      <c r="AD31" s="99">
        <v>0</v>
      </c>
      <c r="AE31" s="99">
        <v>567650</v>
      </c>
    </row>
    <row r="32" spans="1:31" x14ac:dyDescent="0.2">
      <c r="A32" s="167" t="s">
        <v>36</v>
      </c>
      <c r="B32" s="170" t="s">
        <v>67</v>
      </c>
      <c r="C32" s="173" t="s">
        <v>68</v>
      </c>
      <c r="D32" s="113"/>
      <c r="E32" s="98" t="s">
        <v>36</v>
      </c>
      <c r="F32" s="165" t="s">
        <v>69</v>
      </c>
      <c r="G32" s="106"/>
      <c r="H32" s="166"/>
      <c r="I32" s="163" t="s">
        <v>425</v>
      </c>
      <c r="J32" s="107"/>
      <c r="L32" s="87">
        <v>336782.96</v>
      </c>
      <c r="M32" s="164">
        <v>175644</v>
      </c>
      <c r="N32" s="107"/>
      <c r="O32" s="87">
        <v>0</v>
      </c>
      <c r="P32" s="164">
        <v>0</v>
      </c>
      <c r="Q32" s="107"/>
      <c r="R32" s="164">
        <v>0</v>
      </c>
      <c r="S32" s="106"/>
      <c r="T32" s="107"/>
      <c r="U32" s="87">
        <v>0</v>
      </c>
      <c r="V32" s="87">
        <v>0</v>
      </c>
      <c r="W32" s="87">
        <v>487220</v>
      </c>
      <c r="X32" s="87">
        <v>0</v>
      </c>
      <c r="Y32" s="87">
        <v>0</v>
      </c>
      <c r="Z32" s="87">
        <v>0</v>
      </c>
      <c r="AA32" s="87">
        <v>0</v>
      </c>
      <c r="AB32" s="87">
        <v>0</v>
      </c>
      <c r="AC32" s="87">
        <v>0</v>
      </c>
      <c r="AD32" s="87">
        <v>0</v>
      </c>
      <c r="AE32" s="87">
        <v>999646.96</v>
      </c>
    </row>
    <row r="33" spans="1:31" x14ac:dyDescent="0.2">
      <c r="A33" s="168"/>
      <c r="B33" s="171"/>
      <c r="C33" s="108"/>
      <c r="D33" s="174"/>
      <c r="E33" s="98" t="s">
        <v>36</v>
      </c>
      <c r="F33" s="165" t="s">
        <v>70</v>
      </c>
      <c r="G33" s="106"/>
      <c r="H33" s="166"/>
      <c r="I33" s="163" t="s">
        <v>426</v>
      </c>
      <c r="J33" s="107"/>
      <c r="L33" s="87">
        <v>28625</v>
      </c>
      <c r="M33" s="164">
        <v>0</v>
      </c>
      <c r="N33" s="107"/>
      <c r="O33" s="87">
        <v>0</v>
      </c>
      <c r="P33" s="164">
        <v>0</v>
      </c>
      <c r="Q33" s="107"/>
      <c r="R33" s="164">
        <v>0</v>
      </c>
      <c r="S33" s="106"/>
      <c r="T33" s="107"/>
      <c r="U33" s="87">
        <v>0</v>
      </c>
      <c r="V33" s="87">
        <v>0</v>
      </c>
      <c r="W33" s="87">
        <v>0</v>
      </c>
      <c r="X33" s="87">
        <v>0</v>
      </c>
      <c r="Y33" s="87">
        <v>0</v>
      </c>
      <c r="Z33" s="87">
        <v>0</v>
      </c>
      <c r="AA33" s="87">
        <v>0</v>
      </c>
      <c r="AB33" s="87">
        <v>0</v>
      </c>
      <c r="AC33" s="87">
        <v>0</v>
      </c>
      <c r="AD33" s="87">
        <v>0</v>
      </c>
      <c r="AE33" s="87">
        <v>28625</v>
      </c>
    </row>
    <row r="34" spans="1:31" x14ac:dyDescent="0.2">
      <c r="A34" s="168"/>
      <c r="B34" s="171"/>
      <c r="C34" s="108"/>
      <c r="D34" s="174"/>
      <c r="E34" s="98" t="s">
        <v>36</v>
      </c>
      <c r="F34" s="165" t="s">
        <v>71</v>
      </c>
      <c r="G34" s="106"/>
      <c r="H34" s="166"/>
      <c r="I34" s="163" t="s">
        <v>427</v>
      </c>
      <c r="J34" s="107"/>
      <c r="L34" s="87">
        <v>606105</v>
      </c>
      <c r="M34" s="164">
        <v>254354</v>
      </c>
      <c r="N34" s="107"/>
      <c r="O34" s="87">
        <v>10000</v>
      </c>
      <c r="P34" s="164">
        <v>0</v>
      </c>
      <c r="Q34" s="107"/>
      <c r="R34" s="164">
        <v>84109</v>
      </c>
      <c r="S34" s="106"/>
      <c r="T34" s="107"/>
      <c r="U34" s="87">
        <v>0</v>
      </c>
      <c r="V34" s="87">
        <v>15000</v>
      </c>
      <c r="W34" s="87">
        <v>47260</v>
      </c>
      <c r="X34" s="87">
        <v>0</v>
      </c>
      <c r="Y34" s="87">
        <v>258865.3</v>
      </c>
      <c r="Z34" s="87">
        <v>0</v>
      </c>
      <c r="AA34" s="87">
        <v>630000</v>
      </c>
      <c r="AB34" s="87">
        <v>350100</v>
      </c>
      <c r="AC34" s="87">
        <v>0</v>
      </c>
      <c r="AD34" s="87">
        <v>0</v>
      </c>
      <c r="AE34" s="87">
        <v>2255793.2999999998</v>
      </c>
    </row>
    <row r="35" spans="1:31" x14ac:dyDescent="0.2">
      <c r="A35" s="168"/>
      <c r="B35" s="171"/>
      <c r="C35" s="108"/>
      <c r="D35" s="174"/>
      <c r="E35" s="98" t="s">
        <v>36</v>
      </c>
      <c r="F35" s="165" t="s">
        <v>72</v>
      </c>
      <c r="G35" s="106"/>
      <c r="H35" s="166"/>
      <c r="I35" s="163" t="s">
        <v>428</v>
      </c>
      <c r="J35" s="107"/>
      <c r="L35" s="87">
        <v>202990</v>
      </c>
      <c r="M35" s="164">
        <v>92310</v>
      </c>
      <c r="N35" s="107"/>
      <c r="O35" s="87">
        <v>0</v>
      </c>
      <c r="P35" s="164">
        <v>0</v>
      </c>
      <c r="Q35" s="107"/>
      <c r="R35" s="164">
        <v>0</v>
      </c>
      <c r="S35" s="106"/>
      <c r="T35" s="107"/>
      <c r="U35" s="87">
        <v>0</v>
      </c>
      <c r="V35" s="87">
        <v>0</v>
      </c>
      <c r="W35" s="87">
        <v>277977.59999999998</v>
      </c>
      <c r="X35" s="87">
        <v>0</v>
      </c>
      <c r="Y35" s="87">
        <v>0</v>
      </c>
      <c r="Z35" s="87">
        <v>0</v>
      </c>
      <c r="AA35" s="87">
        <v>0</v>
      </c>
      <c r="AB35" s="87">
        <v>0</v>
      </c>
      <c r="AC35" s="87">
        <v>0</v>
      </c>
      <c r="AD35" s="87">
        <v>0</v>
      </c>
      <c r="AE35" s="87">
        <v>573277.6</v>
      </c>
    </row>
    <row r="36" spans="1:31" x14ac:dyDescent="0.2">
      <c r="A36" s="169"/>
      <c r="B36" s="172"/>
      <c r="C36" s="115"/>
      <c r="D36" s="116"/>
      <c r="E36" s="159" t="s">
        <v>46</v>
      </c>
      <c r="F36" s="106"/>
      <c r="G36" s="106"/>
      <c r="H36" s="106"/>
      <c r="I36" s="106"/>
      <c r="J36" s="107"/>
      <c r="L36" s="99">
        <v>1174502.96</v>
      </c>
      <c r="M36" s="160">
        <v>522308</v>
      </c>
      <c r="N36" s="107"/>
      <c r="O36" s="99">
        <v>10000</v>
      </c>
      <c r="P36" s="160">
        <v>0</v>
      </c>
      <c r="Q36" s="107"/>
      <c r="R36" s="160">
        <v>84109</v>
      </c>
      <c r="S36" s="106"/>
      <c r="T36" s="107"/>
      <c r="U36" s="99">
        <v>0</v>
      </c>
      <c r="V36" s="99">
        <v>15000</v>
      </c>
      <c r="W36" s="99">
        <v>812457.6</v>
      </c>
      <c r="X36" s="99">
        <v>0</v>
      </c>
      <c r="Y36" s="99">
        <v>258865.3</v>
      </c>
      <c r="Z36" s="99">
        <v>0</v>
      </c>
      <c r="AA36" s="99">
        <v>630000</v>
      </c>
      <c r="AB36" s="99">
        <v>350100</v>
      </c>
      <c r="AC36" s="99">
        <v>0</v>
      </c>
      <c r="AD36" s="99">
        <v>0</v>
      </c>
      <c r="AE36" s="99">
        <v>3857342.86</v>
      </c>
    </row>
    <row r="37" spans="1:31" x14ac:dyDescent="0.2">
      <c r="A37" s="167" t="s">
        <v>36</v>
      </c>
      <c r="B37" s="170" t="s">
        <v>73</v>
      </c>
      <c r="C37" s="173" t="s">
        <v>74</v>
      </c>
      <c r="D37" s="113"/>
      <c r="E37" s="98" t="s">
        <v>36</v>
      </c>
      <c r="F37" s="165" t="s">
        <v>429</v>
      </c>
      <c r="G37" s="106"/>
      <c r="H37" s="166"/>
      <c r="I37" s="163" t="s">
        <v>430</v>
      </c>
      <c r="J37" s="107"/>
      <c r="L37" s="87">
        <v>100000</v>
      </c>
      <c r="M37" s="164">
        <v>80000</v>
      </c>
      <c r="N37" s="107"/>
      <c r="O37" s="87">
        <v>0</v>
      </c>
      <c r="P37" s="164">
        <v>0</v>
      </c>
      <c r="Q37" s="107"/>
      <c r="R37" s="164">
        <v>0</v>
      </c>
      <c r="S37" s="106"/>
      <c r="T37" s="107"/>
      <c r="U37" s="87">
        <v>0</v>
      </c>
      <c r="V37" s="87">
        <v>0</v>
      </c>
      <c r="W37" s="87">
        <v>40000</v>
      </c>
      <c r="X37" s="87">
        <v>0</v>
      </c>
      <c r="Y37" s="87">
        <v>0</v>
      </c>
      <c r="Z37" s="87">
        <v>0</v>
      </c>
      <c r="AA37" s="87">
        <v>0</v>
      </c>
      <c r="AB37" s="87">
        <v>0</v>
      </c>
      <c r="AC37" s="87">
        <v>0</v>
      </c>
      <c r="AD37" s="87">
        <v>0</v>
      </c>
      <c r="AE37" s="87">
        <v>220000</v>
      </c>
    </row>
    <row r="38" spans="1:31" x14ac:dyDescent="0.2">
      <c r="A38" s="168"/>
      <c r="B38" s="171"/>
      <c r="C38" s="108"/>
      <c r="D38" s="174"/>
      <c r="E38" s="98" t="s">
        <v>36</v>
      </c>
      <c r="F38" s="165" t="s">
        <v>431</v>
      </c>
      <c r="G38" s="106"/>
      <c r="H38" s="166"/>
      <c r="I38" s="163" t="s">
        <v>432</v>
      </c>
      <c r="J38" s="107"/>
      <c r="L38" s="87">
        <v>0</v>
      </c>
      <c r="M38" s="164">
        <v>0</v>
      </c>
      <c r="N38" s="107"/>
      <c r="O38" s="87">
        <v>0</v>
      </c>
      <c r="P38" s="164">
        <v>0</v>
      </c>
      <c r="Q38" s="107"/>
      <c r="R38" s="164">
        <v>0</v>
      </c>
      <c r="S38" s="106"/>
      <c r="T38" s="107"/>
      <c r="U38" s="87">
        <v>0</v>
      </c>
      <c r="V38" s="87">
        <v>0</v>
      </c>
      <c r="W38" s="87">
        <v>40000</v>
      </c>
      <c r="X38" s="87">
        <v>0</v>
      </c>
      <c r="Y38" s="87">
        <v>0</v>
      </c>
      <c r="Z38" s="87">
        <v>0</v>
      </c>
      <c r="AA38" s="87">
        <v>0</v>
      </c>
      <c r="AB38" s="87">
        <v>0</v>
      </c>
      <c r="AC38" s="87">
        <v>0</v>
      </c>
      <c r="AD38" s="87">
        <v>0</v>
      </c>
      <c r="AE38" s="87">
        <v>40000</v>
      </c>
    </row>
    <row r="39" spans="1:31" x14ac:dyDescent="0.2">
      <c r="A39" s="168"/>
      <c r="B39" s="171"/>
      <c r="C39" s="108"/>
      <c r="D39" s="174"/>
      <c r="E39" s="98" t="s">
        <v>36</v>
      </c>
      <c r="F39" s="165" t="s">
        <v>433</v>
      </c>
      <c r="G39" s="106"/>
      <c r="H39" s="166"/>
      <c r="I39" s="163" t="s">
        <v>434</v>
      </c>
      <c r="J39" s="107"/>
      <c r="L39" s="87">
        <v>20000</v>
      </c>
      <c r="M39" s="164">
        <v>0</v>
      </c>
      <c r="N39" s="107"/>
      <c r="O39" s="87">
        <v>0</v>
      </c>
      <c r="P39" s="164">
        <v>0</v>
      </c>
      <c r="Q39" s="107"/>
      <c r="R39" s="164">
        <v>0</v>
      </c>
      <c r="S39" s="106"/>
      <c r="T39" s="107"/>
      <c r="U39" s="87">
        <v>0</v>
      </c>
      <c r="V39" s="87">
        <v>0</v>
      </c>
      <c r="W39" s="87">
        <v>0</v>
      </c>
      <c r="X39" s="87">
        <v>0</v>
      </c>
      <c r="Y39" s="87">
        <v>0</v>
      </c>
      <c r="Z39" s="87">
        <v>0</v>
      </c>
      <c r="AA39" s="87">
        <v>0</v>
      </c>
      <c r="AB39" s="87">
        <v>0</v>
      </c>
      <c r="AC39" s="87">
        <v>0</v>
      </c>
      <c r="AD39" s="87">
        <v>0</v>
      </c>
      <c r="AE39" s="87">
        <v>20000</v>
      </c>
    </row>
    <row r="40" spans="1:31" x14ac:dyDescent="0.2">
      <c r="A40" s="168"/>
      <c r="B40" s="171"/>
      <c r="C40" s="108"/>
      <c r="D40" s="174"/>
      <c r="E40" s="98" t="s">
        <v>36</v>
      </c>
      <c r="F40" s="165" t="s">
        <v>435</v>
      </c>
      <c r="G40" s="106"/>
      <c r="H40" s="166"/>
      <c r="I40" s="163" t="s">
        <v>436</v>
      </c>
      <c r="J40" s="107"/>
      <c r="L40" s="87">
        <v>0</v>
      </c>
      <c r="M40" s="164">
        <v>0</v>
      </c>
      <c r="N40" s="107"/>
      <c r="O40" s="87">
        <v>0</v>
      </c>
      <c r="P40" s="164">
        <v>0</v>
      </c>
      <c r="Q40" s="107"/>
      <c r="R40" s="164">
        <v>422771.20000000001</v>
      </c>
      <c r="S40" s="106"/>
      <c r="T40" s="107"/>
      <c r="U40" s="87">
        <v>0</v>
      </c>
      <c r="V40" s="87">
        <v>0</v>
      </c>
      <c r="W40" s="87">
        <v>0</v>
      </c>
      <c r="X40" s="87">
        <v>0</v>
      </c>
      <c r="Y40" s="87">
        <v>0</v>
      </c>
      <c r="Z40" s="87">
        <v>0</v>
      </c>
      <c r="AA40" s="87">
        <v>0</v>
      </c>
      <c r="AB40" s="87">
        <v>0</v>
      </c>
      <c r="AC40" s="87">
        <v>0</v>
      </c>
      <c r="AD40" s="87">
        <v>0</v>
      </c>
      <c r="AE40" s="87">
        <v>422771.20000000001</v>
      </c>
    </row>
    <row r="41" spans="1:31" x14ac:dyDescent="0.2">
      <c r="A41" s="168"/>
      <c r="B41" s="171"/>
      <c r="C41" s="108"/>
      <c r="D41" s="174"/>
      <c r="E41" s="98" t="s">
        <v>36</v>
      </c>
      <c r="F41" s="165" t="s">
        <v>75</v>
      </c>
      <c r="G41" s="106"/>
      <c r="H41" s="166"/>
      <c r="I41" s="163" t="s">
        <v>437</v>
      </c>
      <c r="J41" s="107"/>
      <c r="L41" s="87">
        <v>35176</v>
      </c>
      <c r="M41" s="164">
        <v>0</v>
      </c>
      <c r="N41" s="107"/>
      <c r="O41" s="87">
        <v>0</v>
      </c>
      <c r="P41" s="164">
        <v>0</v>
      </c>
      <c r="Q41" s="107"/>
      <c r="R41" s="164">
        <v>0</v>
      </c>
      <c r="S41" s="106"/>
      <c r="T41" s="107"/>
      <c r="U41" s="87">
        <v>0</v>
      </c>
      <c r="V41" s="87">
        <v>0</v>
      </c>
      <c r="W41" s="87">
        <v>94710</v>
      </c>
      <c r="X41" s="87">
        <v>0</v>
      </c>
      <c r="Y41" s="87">
        <v>0</v>
      </c>
      <c r="Z41" s="87">
        <v>0</v>
      </c>
      <c r="AA41" s="87">
        <v>0</v>
      </c>
      <c r="AB41" s="87">
        <v>0</v>
      </c>
      <c r="AC41" s="87">
        <v>0</v>
      </c>
      <c r="AD41" s="87">
        <v>0</v>
      </c>
      <c r="AE41" s="87">
        <v>129886</v>
      </c>
    </row>
    <row r="42" spans="1:31" x14ac:dyDescent="0.2">
      <c r="A42" s="168"/>
      <c r="B42" s="171"/>
      <c r="C42" s="108"/>
      <c r="D42" s="174"/>
      <c r="E42" s="98" t="s">
        <v>36</v>
      </c>
      <c r="F42" s="165" t="s">
        <v>438</v>
      </c>
      <c r="G42" s="106"/>
      <c r="H42" s="166"/>
      <c r="I42" s="163" t="s">
        <v>439</v>
      </c>
      <c r="J42" s="107"/>
      <c r="L42" s="87">
        <v>50000</v>
      </c>
      <c r="M42" s="164">
        <v>0</v>
      </c>
      <c r="N42" s="107"/>
      <c r="O42" s="87">
        <v>0</v>
      </c>
      <c r="P42" s="164">
        <v>0</v>
      </c>
      <c r="Q42" s="107"/>
      <c r="R42" s="164">
        <v>0</v>
      </c>
      <c r="S42" s="106"/>
      <c r="T42" s="107"/>
      <c r="U42" s="87">
        <v>0</v>
      </c>
      <c r="V42" s="87">
        <v>0</v>
      </c>
      <c r="W42" s="87">
        <v>250000</v>
      </c>
      <c r="X42" s="87">
        <v>0</v>
      </c>
      <c r="Y42" s="87">
        <v>0</v>
      </c>
      <c r="Z42" s="87">
        <v>0</v>
      </c>
      <c r="AA42" s="87">
        <v>0</v>
      </c>
      <c r="AB42" s="87">
        <v>0</v>
      </c>
      <c r="AC42" s="87">
        <v>0</v>
      </c>
      <c r="AD42" s="87">
        <v>0</v>
      </c>
      <c r="AE42" s="87">
        <v>300000</v>
      </c>
    </row>
    <row r="43" spans="1:31" x14ac:dyDescent="0.2">
      <c r="A43" s="168"/>
      <c r="B43" s="171"/>
      <c r="C43" s="108"/>
      <c r="D43" s="174"/>
      <c r="E43" s="98" t="s">
        <v>36</v>
      </c>
      <c r="F43" s="165" t="s">
        <v>76</v>
      </c>
      <c r="G43" s="106"/>
      <c r="H43" s="166"/>
      <c r="I43" s="163" t="s">
        <v>440</v>
      </c>
      <c r="J43" s="107"/>
      <c r="L43" s="87">
        <v>200000</v>
      </c>
      <c r="M43" s="164">
        <v>0</v>
      </c>
      <c r="N43" s="107"/>
      <c r="O43" s="87">
        <v>0</v>
      </c>
      <c r="P43" s="164">
        <v>0</v>
      </c>
      <c r="Q43" s="107"/>
      <c r="R43" s="164">
        <v>0</v>
      </c>
      <c r="S43" s="106"/>
      <c r="T43" s="107"/>
      <c r="U43" s="87">
        <v>0</v>
      </c>
      <c r="V43" s="87">
        <v>0</v>
      </c>
      <c r="W43" s="87">
        <v>95200</v>
      </c>
      <c r="X43" s="87">
        <v>0</v>
      </c>
      <c r="Y43" s="87">
        <v>0</v>
      </c>
      <c r="Z43" s="87">
        <v>0</v>
      </c>
      <c r="AA43" s="87">
        <v>0</v>
      </c>
      <c r="AB43" s="87">
        <v>0</v>
      </c>
      <c r="AC43" s="87">
        <v>0</v>
      </c>
      <c r="AD43" s="87">
        <v>0</v>
      </c>
      <c r="AE43" s="87">
        <v>295200</v>
      </c>
    </row>
    <row r="44" spans="1:31" x14ac:dyDescent="0.2">
      <c r="A44" s="168"/>
      <c r="B44" s="171"/>
      <c r="C44" s="108"/>
      <c r="D44" s="174"/>
      <c r="E44" s="98" t="s">
        <v>36</v>
      </c>
      <c r="F44" s="165" t="s">
        <v>441</v>
      </c>
      <c r="G44" s="106"/>
      <c r="H44" s="166"/>
      <c r="I44" s="163" t="s">
        <v>442</v>
      </c>
      <c r="J44" s="107"/>
      <c r="L44" s="87">
        <v>0</v>
      </c>
      <c r="M44" s="164">
        <v>0</v>
      </c>
      <c r="N44" s="107"/>
      <c r="O44" s="87">
        <v>0</v>
      </c>
      <c r="P44" s="164">
        <v>0</v>
      </c>
      <c r="Q44" s="107"/>
      <c r="R44" s="164">
        <v>0</v>
      </c>
      <c r="S44" s="106"/>
      <c r="T44" s="107"/>
      <c r="U44" s="87">
        <v>80000</v>
      </c>
      <c r="V44" s="87">
        <v>0</v>
      </c>
      <c r="W44" s="87">
        <v>0</v>
      </c>
      <c r="X44" s="87">
        <v>0</v>
      </c>
      <c r="Y44" s="87">
        <v>0</v>
      </c>
      <c r="Z44" s="87">
        <v>0</v>
      </c>
      <c r="AA44" s="87">
        <v>0</v>
      </c>
      <c r="AB44" s="87">
        <v>0</v>
      </c>
      <c r="AC44" s="87">
        <v>0</v>
      </c>
      <c r="AD44" s="87">
        <v>0</v>
      </c>
      <c r="AE44" s="87">
        <v>80000</v>
      </c>
    </row>
    <row r="45" spans="1:31" x14ac:dyDescent="0.2">
      <c r="A45" s="168"/>
      <c r="B45" s="171"/>
      <c r="C45" s="108"/>
      <c r="D45" s="174"/>
      <c r="E45" s="98" t="s">
        <v>36</v>
      </c>
      <c r="F45" s="165" t="s">
        <v>443</v>
      </c>
      <c r="G45" s="106"/>
      <c r="H45" s="166"/>
      <c r="I45" s="163" t="s">
        <v>444</v>
      </c>
      <c r="J45" s="107"/>
      <c r="L45" s="87">
        <v>0</v>
      </c>
      <c r="M45" s="164">
        <v>0</v>
      </c>
      <c r="N45" s="107"/>
      <c r="O45" s="87">
        <v>0</v>
      </c>
      <c r="P45" s="164">
        <v>0</v>
      </c>
      <c r="Q45" s="107"/>
      <c r="R45" s="164">
        <v>0</v>
      </c>
      <c r="S45" s="106"/>
      <c r="T45" s="107"/>
      <c r="U45" s="87">
        <v>0</v>
      </c>
      <c r="V45" s="87">
        <v>0</v>
      </c>
      <c r="W45" s="87">
        <v>0</v>
      </c>
      <c r="X45" s="87">
        <v>0</v>
      </c>
      <c r="Y45" s="87">
        <v>0</v>
      </c>
      <c r="Z45" s="87">
        <v>0</v>
      </c>
      <c r="AA45" s="87">
        <v>0</v>
      </c>
      <c r="AB45" s="87">
        <v>0</v>
      </c>
      <c r="AC45" s="87">
        <v>20000</v>
      </c>
      <c r="AD45" s="87">
        <v>0</v>
      </c>
      <c r="AE45" s="87">
        <v>20000</v>
      </c>
    </row>
    <row r="46" spans="1:31" x14ac:dyDescent="0.2">
      <c r="A46" s="168"/>
      <c r="B46" s="171"/>
      <c r="C46" s="108"/>
      <c r="D46" s="174"/>
      <c r="E46" s="98" t="s">
        <v>36</v>
      </c>
      <c r="F46" s="165" t="s">
        <v>445</v>
      </c>
      <c r="G46" s="106"/>
      <c r="H46" s="166"/>
      <c r="I46" s="163" t="s">
        <v>446</v>
      </c>
      <c r="J46" s="107"/>
      <c r="L46" s="87">
        <v>3000</v>
      </c>
      <c r="M46" s="164">
        <v>0</v>
      </c>
      <c r="N46" s="107"/>
      <c r="O46" s="87">
        <v>0</v>
      </c>
      <c r="P46" s="164">
        <v>0</v>
      </c>
      <c r="Q46" s="107"/>
      <c r="R46" s="164">
        <v>0</v>
      </c>
      <c r="S46" s="106"/>
      <c r="T46" s="107"/>
      <c r="U46" s="87">
        <v>0</v>
      </c>
      <c r="V46" s="87">
        <v>0</v>
      </c>
      <c r="W46" s="87">
        <v>0</v>
      </c>
      <c r="X46" s="87">
        <v>0</v>
      </c>
      <c r="Y46" s="87">
        <v>0</v>
      </c>
      <c r="Z46" s="87">
        <v>0</v>
      </c>
      <c r="AA46" s="87">
        <v>0</v>
      </c>
      <c r="AB46" s="87">
        <v>0</v>
      </c>
      <c r="AC46" s="87">
        <v>0</v>
      </c>
      <c r="AD46" s="87">
        <v>0</v>
      </c>
      <c r="AE46" s="87">
        <v>3000</v>
      </c>
    </row>
    <row r="47" spans="1:31" x14ac:dyDescent="0.2">
      <c r="A47" s="168"/>
      <c r="B47" s="171"/>
      <c r="C47" s="108"/>
      <c r="D47" s="174"/>
      <c r="E47" s="98" t="s">
        <v>36</v>
      </c>
      <c r="F47" s="165" t="s">
        <v>77</v>
      </c>
      <c r="G47" s="106"/>
      <c r="H47" s="166"/>
      <c r="I47" s="163" t="s">
        <v>447</v>
      </c>
      <c r="J47" s="107"/>
      <c r="L47" s="87">
        <v>91130</v>
      </c>
      <c r="M47" s="164">
        <v>52890</v>
      </c>
      <c r="N47" s="107"/>
      <c r="O47" s="87">
        <v>0</v>
      </c>
      <c r="P47" s="164">
        <v>0</v>
      </c>
      <c r="Q47" s="107"/>
      <c r="R47" s="164">
        <v>0</v>
      </c>
      <c r="S47" s="106"/>
      <c r="T47" s="107"/>
      <c r="U47" s="87">
        <v>0</v>
      </c>
      <c r="V47" s="87">
        <v>0</v>
      </c>
      <c r="W47" s="87">
        <v>22850</v>
      </c>
      <c r="X47" s="87">
        <v>0</v>
      </c>
      <c r="Y47" s="87">
        <v>0</v>
      </c>
      <c r="Z47" s="87">
        <v>0</v>
      </c>
      <c r="AA47" s="87">
        <v>0</v>
      </c>
      <c r="AB47" s="87">
        <v>0</v>
      </c>
      <c r="AC47" s="87">
        <v>0</v>
      </c>
      <c r="AD47" s="87">
        <v>0</v>
      </c>
      <c r="AE47" s="87">
        <v>166870</v>
      </c>
    </row>
    <row r="48" spans="1:31" x14ac:dyDescent="0.2">
      <c r="A48" s="169"/>
      <c r="B48" s="172"/>
      <c r="C48" s="115"/>
      <c r="D48" s="116"/>
      <c r="E48" s="159" t="s">
        <v>46</v>
      </c>
      <c r="F48" s="106"/>
      <c r="G48" s="106"/>
      <c r="H48" s="106"/>
      <c r="I48" s="106"/>
      <c r="J48" s="107"/>
      <c r="L48" s="99">
        <v>499306</v>
      </c>
      <c r="M48" s="160">
        <v>132890</v>
      </c>
      <c r="N48" s="107"/>
      <c r="O48" s="99">
        <v>0</v>
      </c>
      <c r="P48" s="160">
        <v>0</v>
      </c>
      <c r="Q48" s="107"/>
      <c r="R48" s="160">
        <v>422771.20000000001</v>
      </c>
      <c r="S48" s="106"/>
      <c r="T48" s="107"/>
      <c r="U48" s="99">
        <v>80000</v>
      </c>
      <c r="V48" s="99">
        <v>0</v>
      </c>
      <c r="W48" s="99">
        <v>542760</v>
      </c>
      <c r="X48" s="99">
        <v>0</v>
      </c>
      <c r="Y48" s="99">
        <v>0</v>
      </c>
      <c r="Z48" s="99">
        <v>0</v>
      </c>
      <c r="AA48" s="99">
        <v>0</v>
      </c>
      <c r="AB48" s="99">
        <v>0</v>
      </c>
      <c r="AC48" s="99">
        <v>20000</v>
      </c>
      <c r="AD48" s="99">
        <v>0</v>
      </c>
      <c r="AE48" s="99">
        <v>1697727.2</v>
      </c>
    </row>
    <row r="49" spans="1:31" x14ac:dyDescent="0.2">
      <c r="A49" s="167" t="s">
        <v>36</v>
      </c>
      <c r="B49" s="170" t="s">
        <v>78</v>
      </c>
      <c r="C49" s="173" t="s">
        <v>79</v>
      </c>
      <c r="D49" s="113"/>
      <c r="E49" s="98" t="s">
        <v>36</v>
      </c>
      <c r="F49" s="165" t="s">
        <v>80</v>
      </c>
      <c r="G49" s="106"/>
      <c r="H49" s="166"/>
      <c r="I49" s="163" t="s">
        <v>448</v>
      </c>
      <c r="J49" s="107"/>
      <c r="L49" s="87">
        <v>153890.54999999999</v>
      </c>
      <c r="M49" s="164">
        <v>0</v>
      </c>
      <c r="N49" s="107"/>
      <c r="O49" s="87">
        <v>0</v>
      </c>
      <c r="P49" s="164">
        <v>0</v>
      </c>
      <c r="Q49" s="107"/>
      <c r="R49" s="164">
        <v>0</v>
      </c>
      <c r="S49" s="106"/>
      <c r="T49" s="107"/>
      <c r="U49" s="87">
        <v>0</v>
      </c>
      <c r="V49" s="87">
        <v>0</v>
      </c>
      <c r="W49" s="87">
        <v>0</v>
      </c>
      <c r="X49" s="87">
        <v>0</v>
      </c>
      <c r="Y49" s="87">
        <v>0</v>
      </c>
      <c r="Z49" s="87">
        <v>0</v>
      </c>
      <c r="AA49" s="87">
        <v>0</v>
      </c>
      <c r="AB49" s="87">
        <v>0</v>
      </c>
      <c r="AC49" s="87">
        <v>0</v>
      </c>
      <c r="AD49" s="87">
        <v>0</v>
      </c>
      <c r="AE49" s="87">
        <v>153890.54999999999</v>
      </c>
    </row>
    <row r="50" spans="1:31" x14ac:dyDescent="0.2">
      <c r="A50" s="168"/>
      <c r="B50" s="171"/>
      <c r="C50" s="108"/>
      <c r="D50" s="174"/>
      <c r="E50" s="98" t="s">
        <v>36</v>
      </c>
      <c r="F50" s="165" t="s">
        <v>449</v>
      </c>
      <c r="G50" s="106"/>
      <c r="H50" s="166"/>
      <c r="I50" s="163" t="s">
        <v>450</v>
      </c>
      <c r="J50" s="107"/>
      <c r="L50" s="87">
        <v>6000</v>
      </c>
      <c r="M50" s="164">
        <v>0</v>
      </c>
      <c r="N50" s="107"/>
      <c r="O50" s="87">
        <v>0</v>
      </c>
      <c r="P50" s="164">
        <v>0</v>
      </c>
      <c r="Q50" s="107"/>
      <c r="R50" s="164">
        <v>0</v>
      </c>
      <c r="S50" s="106"/>
      <c r="T50" s="107"/>
      <c r="U50" s="87">
        <v>0</v>
      </c>
      <c r="V50" s="87">
        <v>0</v>
      </c>
      <c r="W50" s="87">
        <v>0</v>
      </c>
      <c r="X50" s="87">
        <v>0</v>
      </c>
      <c r="Y50" s="87">
        <v>0</v>
      </c>
      <c r="Z50" s="87">
        <v>0</v>
      </c>
      <c r="AA50" s="87">
        <v>0</v>
      </c>
      <c r="AB50" s="87">
        <v>0</v>
      </c>
      <c r="AC50" s="87">
        <v>0</v>
      </c>
      <c r="AD50" s="87">
        <v>0</v>
      </c>
      <c r="AE50" s="87">
        <v>6000</v>
      </c>
    </row>
    <row r="51" spans="1:31" x14ac:dyDescent="0.2">
      <c r="A51" s="168"/>
      <c r="B51" s="171"/>
      <c r="C51" s="108"/>
      <c r="D51" s="174"/>
      <c r="E51" s="98" t="s">
        <v>36</v>
      </c>
      <c r="F51" s="165" t="s">
        <v>81</v>
      </c>
      <c r="G51" s="106"/>
      <c r="H51" s="166"/>
      <c r="I51" s="163" t="s">
        <v>451</v>
      </c>
      <c r="J51" s="107"/>
      <c r="L51" s="87">
        <v>2360.52</v>
      </c>
      <c r="M51" s="164">
        <v>0</v>
      </c>
      <c r="N51" s="107"/>
      <c r="O51" s="87">
        <v>0</v>
      </c>
      <c r="P51" s="164">
        <v>0</v>
      </c>
      <c r="Q51" s="107"/>
      <c r="R51" s="164">
        <v>0</v>
      </c>
      <c r="S51" s="106"/>
      <c r="T51" s="107"/>
      <c r="U51" s="87">
        <v>0</v>
      </c>
      <c r="V51" s="87">
        <v>0</v>
      </c>
      <c r="W51" s="87">
        <v>0</v>
      </c>
      <c r="X51" s="87">
        <v>0</v>
      </c>
      <c r="Y51" s="87">
        <v>0</v>
      </c>
      <c r="Z51" s="87">
        <v>0</v>
      </c>
      <c r="AA51" s="87">
        <v>0</v>
      </c>
      <c r="AB51" s="87">
        <v>0</v>
      </c>
      <c r="AC51" s="87">
        <v>0</v>
      </c>
      <c r="AD51" s="87">
        <v>0</v>
      </c>
      <c r="AE51" s="87">
        <v>2360.52</v>
      </c>
    </row>
    <row r="52" spans="1:31" x14ac:dyDescent="0.2">
      <c r="A52" s="168"/>
      <c r="B52" s="171"/>
      <c r="C52" s="108"/>
      <c r="D52" s="174"/>
      <c r="E52" s="98" t="s">
        <v>36</v>
      </c>
      <c r="F52" s="165" t="s">
        <v>82</v>
      </c>
      <c r="G52" s="106"/>
      <c r="H52" s="166"/>
      <c r="I52" s="163" t="s">
        <v>452</v>
      </c>
      <c r="J52" s="107"/>
      <c r="L52" s="87">
        <v>18364</v>
      </c>
      <c r="M52" s="164">
        <v>0</v>
      </c>
      <c r="N52" s="107"/>
      <c r="O52" s="87">
        <v>0</v>
      </c>
      <c r="P52" s="164">
        <v>0</v>
      </c>
      <c r="Q52" s="107"/>
      <c r="R52" s="164">
        <v>0</v>
      </c>
      <c r="S52" s="106"/>
      <c r="T52" s="107"/>
      <c r="U52" s="87">
        <v>0</v>
      </c>
      <c r="V52" s="87">
        <v>0</v>
      </c>
      <c r="W52" s="87">
        <v>0</v>
      </c>
      <c r="X52" s="87">
        <v>0</v>
      </c>
      <c r="Y52" s="87">
        <v>0</v>
      </c>
      <c r="Z52" s="87">
        <v>0</v>
      </c>
      <c r="AA52" s="87">
        <v>0</v>
      </c>
      <c r="AB52" s="87">
        <v>0</v>
      </c>
      <c r="AC52" s="87">
        <v>0</v>
      </c>
      <c r="AD52" s="87">
        <v>0</v>
      </c>
      <c r="AE52" s="87">
        <v>18364</v>
      </c>
    </row>
    <row r="53" spans="1:31" x14ac:dyDescent="0.2">
      <c r="A53" s="168"/>
      <c r="B53" s="171"/>
      <c r="C53" s="108"/>
      <c r="D53" s="174"/>
      <c r="E53" s="98" t="s">
        <v>36</v>
      </c>
      <c r="F53" s="165" t="s">
        <v>83</v>
      </c>
      <c r="G53" s="106"/>
      <c r="H53" s="166"/>
      <c r="I53" s="163" t="s">
        <v>453</v>
      </c>
      <c r="J53" s="107"/>
      <c r="L53" s="87">
        <v>44445.5</v>
      </c>
      <c r="M53" s="164">
        <v>0</v>
      </c>
      <c r="N53" s="107"/>
      <c r="O53" s="87">
        <v>0</v>
      </c>
      <c r="P53" s="164">
        <v>0</v>
      </c>
      <c r="Q53" s="107"/>
      <c r="R53" s="164">
        <v>0</v>
      </c>
      <c r="S53" s="106"/>
      <c r="T53" s="107"/>
      <c r="U53" s="87">
        <v>0</v>
      </c>
      <c r="V53" s="87">
        <v>0</v>
      </c>
      <c r="W53" s="87">
        <v>0</v>
      </c>
      <c r="X53" s="87">
        <v>0</v>
      </c>
      <c r="Y53" s="87">
        <v>0</v>
      </c>
      <c r="Z53" s="87">
        <v>0</v>
      </c>
      <c r="AA53" s="87">
        <v>0</v>
      </c>
      <c r="AB53" s="87">
        <v>0</v>
      </c>
      <c r="AC53" s="87">
        <v>0</v>
      </c>
      <c r="AD53" s="87">
        <v>0</v>
      </c>
      <c r="AE53" s="87">
        <v>44445.5</v>
      </c>
    </row>
    <row r="54" spans="1:31" x14ac:dyDescent="0.2">
      <c r="A54" s="169"/>
      <c r="B54" s="172"/>
      <c r="C54" s="115"/>
      <c r="D54" s="116"/>
      <c r="E54" s="159" t="s">
        <v>46</v>
      </c>
      <c r="F54" s="106"/>
      <c r="G54" s="106"/>
      <c r="H54" s="106"/>
      <c r="I54" s="106"/>
      <c r="J54" s="107"/>
      <c r="L54" s="99">
        <v>225060.57</v>
      </c>
      <c r="M54" s="160">
        <v>0</v>
      </c>
      <c r="N54" s="107"/>
      <c r="O54" s="99">
        <v>0</v>
      </c>
      <c r="P54" s="160">
        <v>0</v>
      </c>
      <c r="Q54" s="107"/>
      <c r="R54" s="160">
        <v>0</v>
      </c>
      <c r="S54" s="106"/>
      <c r="T54" s="107"/>
      <c r="U54" s="99">
        <v>0</v>
      </c>
      <c r="V54" s="99">
        <v>0</v>
      </c>
      <c r="W54" s="99">
        <v>0</v>
      </c>
      <c r="X54" s="99">
        <v>0</v>
      </c>
      <c r="Y54" s="99">
        <v>0</v>
      </c>
      <c r="Z54" s="99">
        <v>0</v>
      </c>
      <c r="AA54" s="99">
        <v>0</v>
      </c>
      <c r="AB54" s="99">
        <v>0</v>
      </c>
      <c r="AC54" s="99">
        <v>0</v>
      </c>
      <c r="AD54" s="99">
        <v>0</v>
      </c>
      <c r="AE54" s="99">
        <v>225060.57</v>
      </c>
    </row>
    <row r="55" spans="1:31" x14ac:dyDescent="0.2">
      <c r="A55" s="167" t="s">
        <v>36</v>
      </c>
      <c r="B55" s="170" t="s">
        <v>97</v>
      </c>
      <c r="C55" s="173" t="s">
        <v>454</v>
      </c>
      <c r="D55" s="113"/>
      <c r="E55" s="98" t="s">
        <v>36</v>
      </c>
      <c r="F55" s="165" t="s">
        <v>455</v>
      </c>
      <c r="G55" s="106"/>
      <c r="H55" s="166"/>
      <c r="I55" s="163" t="s">
        <v>456</v>
      </c>
      <c r="J55" s="107"/>
      <c r="L55" s="87">
        <v>38400</v>
      </c>
      <c r="M55" s="164">
        <v>21800</v>
      </c>
      <c r="N55" s="107"/>
      <c r="O55" s="87">
        <v>0</v>
      </c>
      <c r="P55" s="164">
        <v>0</v>
      </c>
      <c r="Q55" s="107"/>
      <c r="R55" s="164">
        <v>0</v>
      </c>
      <c r="S55" s="106"/>
      <c r="T55" s="107"/>
      <c r="U55" s="87">
        <v>0</v>
      </c>
      <c r="V55" s="87">
        <v>0</v>
      </c>
      <c r="W55" s="87">
        <v>0</v>
      </c>
      <c r="X55" s="87">
        <v>0</v>
      </c>
      <c r="Y55" s="87">
        <v>0</v>
      </c>
      <c r="Z55" s="87">
        <v>0</v>
      </c>
      <c r="AA55" s="87">
        <v>0</v>
      </c>
      <c r="AB55" s="87">
        <v>0</v>
      </c>
      <c r="AC55" s="87">
        <v>0</v>
      </c>
      <c r="AD55" s="87">
        <v>0</v>
      </c>
      <c r="AE55" s="87">
        <v>60200</v>
      </c>
    </row>
    <row r="56" spans="1:31" x14ac:dyDescent="0.2">
      <c r="A56" s="168"/>
      <c r="B56" s="171"/>
      <c r="C56" s="108"/>
      <c r="D56" s="174"/>
      <c r="E56" s="98" t="s">
        <v>36</v>
      </c>
      <c r="F56" s="165" t="s">
        <v>457</v>
      </c>
      <c r="G56" s="106"/>
      <c r="H56" s="166"/>
      <c r="I56" s="163" t="s">
        <v>458</v>
      </c>
      <c r="J56" s="107"/>
      <c r="L56" s="87">
        <v>0</v>
      </c>
      <c r="M56" s="164">
        <v>0</v>
      </c>
      <c r="N56" s="107"/>
      <c r="O56" s="87">
        <v>0</v>
      </c>
      <c r="P56" s="164">
        <v>0</v>
      </c>
      <c r="Q56" s="107"/>
      <c r="R56" s="164">
        <v>0</v>
      </c>
      <c r="S56" s="106"/>
      <c r="T56" s="107"/>
      <c r="U56" s="87">
        <v>0</v>
      </c>
      <c r="V56" s="87">
        <v>0</v>
      </c>
      <c r="W56" s="87">
        <v>450000</v>
      </c>
      <c r="X56" s="87">
        <v>0</v>
      </c>
      <c r="Y56" s="87">
        <v>0</v>
      </c>
      <c r="Z56" s="87">
        <v>0</v>
      </c>
      <c r="AA56" s="87">
        <v>0</v>
      </c>
      <c r="AB56" s="87">
        <v>0</v>
      </c>
      <c r="AC56" s="87">
        <v>0</v>
      </c>
      <c r="AD56" s="87">
        <v>0</v>
      </c>
      <c r="AE56" s="87">
        <v>450000</v>
      </c>
    </row>
    <row r="57" spans="1:31" x14ac:dyDescent="0.2">
      <c r="A57" s="169"/>
      <c r="B57" s="172"/>
      <c r="C57" s="115"/>
      <c r="D57" s="116"/>
      <c r="E57" s="159" t="s">
        <v>46</v>
      </c>
      <c r="F57" s="106"/>
      <c r="G57" s="106"/>
      <c r="H57" s="106"/>
      <c r="I57" s="106"/>
      <c r="J57" s="107"/>
      <c r="L57" s="99">
        <v>38400</v>
      </c>
      <c r="M57" s="160">
        <v>21800</v>
      </c>
      <c r="N57" s="107"/>
      <c r="O57" s="99">
        <v>0</v>
      </c>
      <c r="P57" s="160">
        <v>0</v>
      </c>
      <c r="Q57" s="107"/>
      <c r="R57" s="160">
        <v>0</v>
      </c>
      <c r="S57" s="106"/>
      <c r="T57" s="107"/>
      <c r="U57" s="99">
        <v>0</v>
      </c>
      <c r="V57" s="99">
        <v>0</v>
      </c>
      <c r="W57" s="99">
        <v>450000</v>
      </c>
      <c r="X57" s="99">
        <v>0</v>
      </c>
      <c r="Y57" s="99">
        <v>0</v>
      </c>
      <c r="Z57" s="99">
        <v>0</v>
      </c>
      <c r="AA57" s="99">
        <v>0</v>
      </c>
      <c r="AB57" s="99">
        <v>0</v>
      </c>
      <c r="AC57" s="99">
        <v>0</v>
      </c>
      <c r="AD57" s="99">
        <v>0</v>
      </c>
      <c r="AE57" s="99">
        <v>510200</v>
      </c>
    </row>
    <row r="58" spans="1:31" x14ac:dyDescent="0.2">
      <c r="A58" s="167" t="s">
        <v>36</v>
      </c>
      <c r="B58" s="170" t="s">
        <v>361</v>
      </c>
      <c r="C58" s="173" t="s">
        <v>459</v>
      </c>
      <c r="D58" s="113"/>
      <c r="E58" s="98" t="s">
        <v>36</v>
      </c>
      <c r="F58" s="165" t="s">
        <v>361</v>
      </c>
      <c r="G58" s="106"/>
      <c r="H58" s="166"/>
      <c r="I58" s="163" t="s">
        <v>460</v>
      </c>
      <c r="J58" s="107"/>
      <c r="L58" s="87">
        <v>25000</v>
      </c>
      <c r="M58" s="164">
        <v>0</v>
      </c>
      <c r="N58" s="107"/>
      <c r="O58" s="87">
        <v>0</v>
      </c>
      <c r="P58" s="164">
        <v>0</v>
      </c>
      <c r="Q58" s="107"/>
      <c r="R58" s="164">
        <v>0</v>
      </c>
      <c r="S58" s="106"/>
      <c r="T58" s="107"/>
      <c r="U58" s="87">
        <v>0</v>
      </c>
      <c r="V58" s="87">
        <v>0</v>
      </c>
      <c r="W58" s="87">
        <v>0</v>
      </c>
      <c r="X58" s="87">
        <v>0</v>
      </c>
      <c r="Y58" s="87">
        <v>0</v>
      </c>
      <c r="Z58" s="87">
        <v>0</v>
      </c>
      <c r="AA58" s="87">
        <v>0</v>
      </c>
      <c r="AB58" s="87">
        <v>0</v>
      </c>
      <c r="AC58" s="87">
        <v>0</v>
      </c>
      <c r="AD58" s="87">
        <v>0</v>
      </c>
      <c r="AE58" s="87">
        <v>25000</v>
      </c>
    </row>
    <row r="59" spans="1:31" x14ac:dyDescent="0.2">
      <c r="A59" s="169"/>
      <c r="B59" s="172"/>
      <c r="C59" s="115"/>
      <c r="D59" s="116"/>
      <c r="E59" s="159" t="s">
        <v>46</v>
      </c>
      <c r="F59" s="106"/>
      <c r="G59" s="106"/>
      <c r="H59" s="106"/>
      <c r="I59" s="106"/>
      <c r="J59" s="107"/>
      <c r="L59" s="99">
        <v>25000</v>
      </c>
      <c r="M59" s="160">
        <v>0</v>
      </c>
      <c r="N59" s="107"/>
      <c r="O59" s="99">
        <v>0</v>
      </c>
      <c r="P59" s="160">
        <v>0</v>
      </c>
      <c r="Q59" s="107"/>
      <c r="R59" s="160">
        <v>0</v>
      </c>
      <c r="S59" s="106"/>
      <c r="T59" s="107"/>
      <c r="U59" s="99">
        <v>0</v>
      </c>
      <c r="V59" s="99">
        <v>0</v>
      </c>
      <c r="W59" s="99">
        <v>0</v>
      </c>
      <c r="X59" s="99">
        <v>0</v>
      </c>
      <c r="Y59" s="99">
        <v>0</v>
      </c>
      <c r="Z59" s="99">
        <v>0</v>
      </c>
      <c r="AA59" s="99">
        <v>0</v>
      </c>
      <c r="AB59" s="99">
        <v>0</v>
      </c>
      <c r="AC59" s="99">
        <v>0</v>
      </c>
      <c r="AD59" s="99">
        <v>0</v>
      </c>
      <c r="AE59" s="99">
        <v>25000</v>
      </c>
    </row>
    <row r="60" spans="1:31" x14ac:dyDescent="0.2">
      <c r="A60" s="167" t="s">
        <v>36</v>
      </c>
      <c r="B60" s="170" t="s">
        <v>84</v>
      </c>
      <c r="C60" s="173" t="s">
        <v>85</v>
      </c>
      <c r="D60" s="113"/>
      <c r="E60" s="98" t="s">
        <v>36</v>
      </c>
      <c r="F60" s="165" t="s">
        <v>461</v>
      </c>
      <c r="G60" s="106"/>
      <c r="H60" s="166"/>
      <c r="I60" s="163" t="s">
        <v>462</v>
      </c>
      <c r="J60" s="107"/>
      <c r="L60" s="87">
        <v>35000</v>
      </c>
      <c r="M60" s="164">
        <v>0</v>
      </c>
      <c r="N60" s="107"/>
      <c r="O60" s="87">
        <v>0</v>
      </c>
      <c r="P60" s="164">
        <v>0</v>
      </c>
      <c r="Q60" s="107"/>
      <c r="R60" s="164">
        <v>0</v>
      </c>
      <c r="S60" s="106"/>
      <c r="T60" s="107"/>
      <c r="U60" s="87">
        <v>0</v>
      </c>
      <c r="V60" s="87">
        <v>0</v>
      </c>
      <c r="W60" s="87">
        <v>0</v>
      </c>
      <c r="X60" s="87">
        <v>0</v>
      </c>
      <c r="Y60" s="87">
        <v>0</v>
      </c>
      <c r="Z60" s="87">
        <v>0</v>
      </c>
      <c r="AA60" s="87">
        <v>0</v>
      </c>
      <c r="AB60" s="87">
        <v>0</v>
      </c>
      <c r="AC60" s="87">
        <v>0</v>
      </c>
      <c r="AD60" s="87">
        <v>0</v>
      </c>
      <c r="AE60" s="87">
        <v>35000</v>
      </c>
    </row>
    <row r="61" spans="1:31" x14ac:dyDescent="0.2">
      <c r="A61" s="168"/>
      <c r="B61" s="171"/>
      <c r="C61" s="108"/>
      <c r="D61" s="174"/>
      <c r="E61" s="98" t="s">
        <v>36</v>
      </c>
      <c r="F61" s="165" t="s">
        <v>86</v>
      </c>
      <c r="G61" s="106"/>
      <c r="H61" s="166"/>
      <c r="I61" s="163" t="s">
        <v>463</v>
      </c>
      <c r="J61" s="107"/>
      <c r="L61" s="87">
        <v>0</v>
      </c>
      <c r="M61" s="164">
        <v>0</v>
      </c>
      <c r="N61" s="107"/>
      <c r="O61" s="87">
        <v>0</v>
      </c>
      <c r="P61" s="164">
        <v>0</v>
      </c>
      <c r="Q61" s="107"/>
      <c r="R61" s="164">
        <v>790000</v>
      </c>
      <c r="S61" s="106"/>
      <c r="T61" s="107"/>
      <c r="U61" s="87">
        <v>0</v>
      </c>
      <c r="V61" s="87">
        <v>0</v>
      </c>
      <c r="W61" s="87">
        <v>0</v>
      </c>
      <c r="X61" s="87">
        <v>0</v>
      </c>
      <c r="Y61" s="87">
        <v>0</v>
      </c>
      <c r="Z61" s="87">
        <v>20000</v>
      </c>
      <c r="AA61" s="87">
        <v>20000</v>
      </c>
      <c r="AB61" s="87">
        <v>60000</v>
      </c>
      <c r="AC61" s="87">
        <v>0</v>
      </c>
      <c r="AD61" s="87">
        <v>0</v>
      </c>
      <c r="AE61" s="87">
        <v>890000</v>
      </c>
    </row>
    <row r="62" spans="1:31" x14ac:dyDescent="0.2">
      <c r="A62" s="169"/>
      <c r="B62" s="172"/>
      <c r="C62" s="115"/>
      <c r="D62" s="116"/>
      <c r="E62" s="159" t="s">
        <v>46</v>
      </c>
      <c r="F62" s="106"/>
      <c r="G62" s="106"/>
      <c r="H62" s="106"/>
      <c r="I62" s="106"/>
      <c r="J62" s="107"/>
      <c r="L62" s="99">
        <v>35000</v>
      </c>
      <c r="M62" s="160">
        <v>0</v>
      </c>
      <c r="N62" s="107"/>
      <c r="O62" s="99">
        <v>0</v>
      </c>
      <c r="P62" s="160">
        <v>0</v>
      </c>
      <c r="Q62" s="107"/>
      <c r="R62" s="160">
        <v>790000</v>
      </c>
      <c r="S62" s="106"/>
      <c r="T62" s="107"/>
      <c r="U62" s="99">
        <v>0</v>
      </c>
      <c r="V62" s="99">
        <v>0</v>
      </c>
      <c r="W62" s="99">
        <v>0</v>
      </c>
      <c r="X62" s="99">
        <v>0</v>
      </c>
      <c r="Y62" s="99">
        <v>0</v>
      </c>
      <c r="Z62" s="99">
        <v>20000</v>
      </c>
      <c r="AA62" s="99">
        <v>20000</v>
      </c>
      <c r="AB62" s="99">
        <v>60000</v>
      </c>
      <c r="AC62" s="99">
        <v>0</v>
      </c>
      <c r="AD62" s="99">
        <v>0</v>
      </c>
      <c r="AE62" s="99">
        <v>925000</v>
      </c>
    </row>
    <row r="63" spans="1:31" x14ac:dyDescent="0.2">
      <c r="A63" s="167" t="s">
        <v>36</v>
      </c>
      <c r="B63" s="170" t="s">
        <v>101</v>
      </c>
      <c r="C63" s="173" t="s">
        <v>464</v>
      </c>
      <c r="D63" s="113"/>
      <c r="E63" s="98" t="s">
        <v>36</v>
      </c>
      <c r="F63" s="165" t="s">
        <v>465</v>
      </c>
      <c r="G63" s="106"/>
      <c r="H63" s="166"/>
      <c r="I63" s="163" t="s">
        <v>466</v>
      </c>
      <c r="J63" s="107"/>
      <c r="L63" s="87">
        <v>0</v>
      </c>
      <c r="M63" s="164">
        <v>0</v>
      </c>
      <c r="N63" s="107"/>
      <c r="O63" s="87">
        <v>0</v>
      </c>
      <c r="P63" s="164">
        <v>0</v>
      </c>
      <c r="Q63" s="107"/>
      <c r="R63" s="164">
        <v>0</v>
      </c>
      <c r="S63" s="106"/>
      <c r="T63" s="107"/>
      <c r="U63" s="87">
        <v>0</v>
      </c>
      <c r="V63" s="87">
        <v>0</v>
      </c>
      <c r="W63" s="87">
        <v>0</v>
      </c>
      <c r="X63" s="87">
        <v>734000</v>
      </c>
      <c r="Y63" s="87">
        <v>0</v>
      </c>
      <c r="Z63" s="87">
        <v>0</v>
      </c>
      <c r="AA63" s="87">
        <v>0</v>
      </c>
      <c r="AB63" s="87">
        <v>0</v>
      </c>
      <c r="AC63" s="87">
        <v>0</v>
      </c>
      <c r="AD63" s="87">
        <v>0</v>
      </c>
      <c r="AE63" s="87">
        <v>734000</v>
      </c>
    </row>
    <row r="64" spans="1:31" x14ac:dyDescent="0.2">
      <c r="A64" s="168"/>
      <c r="B64" s="171"/>
      <c r="C64" s="108"/>
      <c r="D64" s="174"/>
      <c r="E64" s="98" t="s">
        <v>36</v>
      </c>
      <c r="F64" s="165" t="s">
        <v>102</v>
      </c>
      <c r="G64" s="106"/>
      <c r="H64" s="166"/>
      <c r="I64" s="163" t="s">
        <v>467</v>
      </c>
      <c r="J64" s="107"/>
      <c r="L64" s="87">
        <v>0</v>
      </c>
      <c r="M64" s="164">
        <v>0</v>
      </c>
      <c r="N64" s="107"/>
      <c r="O64" s="87">
        <v>0</v>
      </c>
      <c r="P64" s="164">
        <v>0</v>
      </c>
      <c r="Q64" s="107"/>
      <c r="R64" s="164">
        <v>0</v>
      </c>
      <c r="S64" s="106"/>
      <c r="T64" s="107"/>
      <c r="U64" s="87">
        <v>0</v>
      </c>
      <c r="V64" s="87">
        <v>0</v>
      </c>
      <c r="W64" s="87">
        <v>0</v>
      </c>
      <c r="X64" s="87">
        <v>4452000</v>
      </c>
      <c r="Y64" s="87">
        <v>0</v>
      </c>
      <c r="Z64" s="87">
        <v>0</v>
      </c>
      <c r="AA64" s="87">
        <v>0</v>
      </c>
      <c r="AB64" s="87">
        <v>0</v>
      </c>
      <c r="AC64" s="87">
        <v>0</v>
      </c>
      <c r="AD64" s="87">
        <v>0</v>
      </c>
      <c r="AE64" s="87">
        <v>4452000</v>
      </c>
    </row>
    <row r="65" spans="1:31" x14ac:dyDescent="0.2">
      <c r="A65" s="168"/>
      <c r="B65" s="171"/>
      <c r="C65" s="108"/>
      <c r="D65" s="174"/>
      <c r="E65" s="98" t="s">
        <v>36</v>
      </c>
      <c r="F65" s="165" t="s">
        <v>468</v>
      </c>
      <c r="G65" s="106"/>
      <c r="H65" s="166"/>
      <c r="I65" s="163" t="s">
        <v>469</v>
      </c>
      <c r="J65" s="107"/>
      <c r="L65" s="87">
        <v>0</v>
      </c>
      <c r="M65" s="164">
        <v>0</v>
      </c>
      <c r="N65" s="107"/>
      <c r="O65" s="87">
        <v>0</v>
      </c>
      <c r="P65" s="164">
        <v>0</v>
      </c>
      <c r="Q65" s="107"/>
      <c r="R65" s="164">
        <v>0</v>
      </c>
      <c r="S65" s="106"/>
      <c r="T65" s="107"/>
      <c r="U65" s="87">
        <v>0</v>
      </c>
      <c r="V65" s="87">
        <v>0</v>
      </c>
      <c r="W65" s="87">
        <v>0</v>
      </c>
      <c r="X65" s="87">
        <v>350000</v>
      </c>
      <c r="Y65" s="87">
        <v>0</v>
      </c>
      <c r="Z65" s="87">
        <v>0</v>
      </c>
      <c r="AA65" s="87">
        <v>0</v>
      </c>
      <c r="AB65" s="87">
        <v>0</v>
      </c>
      <c r="AC65" s="87">
        <v>0</v>
      </c>
      <c r="AD65" s="87">
        <v>0</v>
      </c>
      <c r="AE65" s="87">
        <v>350000</v>
      </c>
    </row>
    <row r="66" spans="1:31" x14ac:dyDescent="0.2">
      <c r="A66" s="169"/>
      <c r="B66" s="172"/>
      <c r="C66" s="115"/>
      <c r="D66" s="116"/>
      <c r="E66" s="159" t="s">
        <v>46</v>
      </c>
      <c r="F66" s="106"/>
      <c r="G66" s="106"/>
      <c r="H66" s="106"/>
      <c r="I66" s="106"/>
      <c r="J66" s="107"/>
      <c r="L66" s="99">
        <v>0</v>
      </c>
      <c r="M66" s="160">
        <v>0</v>
      </c>
      <c r="N66" s="107"/>
      <c r="O66" s="99">
        <v>0</v>
      </c>
      <c r="P66" s="160">
        <v>0</v>
      </c>
      <c r="Q66" s="107"/>
      <c r="R66" s="160">
        <v>0</v>
      </c>
      <c r="S66" s="106"/>
      <c r="T66" s="107"/>
      <c r="U66" s="99">
        <v>0</v>
      </c>
      <c r="V66" s="99">
        <v>0</v>
      </c>
      <c r="W66" s="99">
        <v>0</v>
      </c>
      <c r="X66" s="99">
        <v>5536000</v>
      </c>
      <c r="Y66" s="99">
        <v>0</v>
      </c>
      <c r="Z66" s="99">
        <v>0</v>
      </c>
      <c r="AA66" s="99">
        <v>0</v>
      </c>
      <c r="AB66" s="99">
        <v>0</v>
      </c>
      <c r="AC66" s="99">
        <v>0</v>
      </c>
      <c r="AD66" s="99">
        <v>0</v>
      </c>
      <c r="AE66" s="99">
        <v>5536000</v>
      </c>
    </row>
    <row r="67" spans="1:31" x14ac:dyDescent="0.2">
      <c r="A67" s="167" t="s">
        <v>36</v>
      </c>
      <c r="B67" s="170" t="s">
        <v>25</v>
      </c>
      <c r="C67" s="173" t="s">
        <v>37</v>
      </c>
      <c r="D67" s="113"/>
      <c r="E67" s="98" t="s">
        <v>36</v>
      </c>
      <c r="F67" s="165" t="s">
        <v>38</v>
      </c>
      <c r="G67" s="106"/>
      <c r="H67" s="166"/>
      <c r="I67" s="163" t="s">
        <v>470</v>
      </c>
      <c r="J67" s="107"/>
      <c r="L67" s="87">
        <v>0</v>
      </c>
      <c r="M67" s="164">
        <v>0</v>
      </c>
      <c r="N67" s="107"/>
      <c r="O67" s="87">
        <v>0</v>
      </c>
      <c r="P67" s="164">
        <v>0</v>
      </c>
      <c r="Q67" s="107"/>
      <c r="R67" s="164">
        <v>0</v>
      </c>
      <c r="S67" s="106"/>
      <c r="T67" s="107"/>
      <c r="U67" s="87">
        <v>0</v>
      </c>
      <c r="V67" s="87">
        <v>0</v>
      </c>
      <c r="W67" s="87">
        <v>0</v>
      </c>
      <c r="X67" s="87">
        <v>0</v>
      </c>
      <c r="Y67" s="87">
        <v>0</v>
      </c>
      <c r="Z67" s="87">
        <v>0</v>
      </c>
      <c r="AA67" s="87">
        <v>0</v>
      </c>
      <c r="AB67" s="87">
        <v>0</v>
      </c>
      <c r="AC67" s="87">
        <v>0</v>
      </c>
      <c r="AD67" s="87">
        <v>43591</v>
      </c>
      <c r="AE67" s="87">
        <v>43591</v>
      </c>
    </row>
    <row r="68" spans="1:31" x14ac:dyDescent="0.2">
      <c r="A68" s="168"/>
      <c r="B68" s="171"/>
      <c r="C68" s="108"/>
      <c r="D68" s="174"/>
      <c r="E68" s="98" t="s">
        <v>36</v>
      </c>
      <c r="F68" s="165" t="s">
        <v>40</v>
      </c>
      <c r="G68" s="106"/>
      <c r="H68" s="166"/>
      <c r="I68" s="163" t="s">
        <v>471</v>
      </c>
      <c r="J68" s="107"/>
      <c r="L68" s="87">
        <v>0</v>
      </c>
      <c r="M68" s="164">
        <v>0</v>
      </c>
      <c r="N68" s="107"/>
      <c r="O68" s="87">
        <v>0</v>
      </c>
      <c r="P68" s="164">
        <v>0</v>
      </c>
      <c r="Q68" s="107"/>
      <c r="R68" s="164">
        <v>0</v>
      </c>
      <c r="S68" s="106"/>
      <c r="T68" s="107"/>
      <c r="U68" s="87">
        <v>0</v>
      </c>
      <c r="V68" s="87">
        <v>0</v>
      </c>
      <c r="W68" s="87">
        <v>0</v>
      </c>
      <c r="X68" s="87">
        <v>0</v>
      </c>
      <c r="Y68" s="87">
        <v>0</v>
      </c>
      <c r="Z68" s="87">
        <v>0</v>
      </c>
      <c r="AA68" s="87">
        <v>0</v>
      </c>
      <c r="AB68" s="87">
        <v>0</v>
      </c>
      <c r="AC68" s="87">
        <v>0</v>
      </c>
      <c r="AD68" s="87">
        <v>8108900</v>
      </c>
      <c r="AE68" s="87">
        <v>8108900</v>
      </c>
    </row>
    <row r="69" spans="1:31" x14ac:dyDescent="0.2">
      <c r="A69" s="168"/>
      <c r="B69" s="171"/>
      <c r="C69" s="108"/>
      <c r="D69" s="174"/>
      <c r="E69" s="98" t="s">
        <v>36</v>
      </c>
      <c r="F69" s="165" t="s">
        <v>41</v>
      </c>
      <c r="G69" s="106"/>
      <c r="H69" s="166"/>
      <c r="I69" s="163" t="s">
        <v>472</v>
      </c>
      <c r="J69" s="107"/>
      <c r="L69" s="87">
        <v>0</v>
      </c>
      <c r="M69" s="164">
        <v>0</v>
      </c>
      <c r="N69" s="107"/>
      <c r="O69" s="87">
        <v>0</v>
      </c>
      <c r="P69" s="164">
        <v>0</v>
      </c>
      <c r="Q69" s="107"/>
      <c r="R69" s="164">
        <v>0</v>
      </c>
      <c r="S69" s="106"/>
      <c r="T69" s="107"/>
      <c r="U69" s="87">
        <v>0</v>
      </c>
      <c r="V69" s="87">
        <v>0</v>
      </c>
      <c r="W69" s="87">
        <v>0</v>
      </c>
      <c r="X69" s="87">
        <v>0</v>
      </c>
      <c r="Y69" s="87">
        <v>0</v>
      </c>
      <c r="Z69" s="87">
        <v>0</v>
      </c>
      <c r="AA69" s="87">
        <v>0</v>
      </c>
      <c r="AB69" s="87">
        <v>0</v>
      </c>
      <c r="AC69" s="87">
        <v>0</v>
      </c>
      <c r="AD69" s="87">
        <v>1840800</v>
      </c>
      <c r="AE69" s="87">
        <v>1840800</v>
      </c>
    </row>
    <row r="70" spans="1:31" x14ac:dyDescent="0.2">
      <c r="A70" s="168"/>
      <c r="B70" s="171"/>
      <c r="C70" s="108"/>
      <c r="D70" s="174"/>
      <c r="E70" s="98" t="s">
        <v>36</v>
      </c>
      <c r="F70" s="165" t="s">
        <v>42</v>
      </c>
      <c r="G70" s="106"/>
      <c r="H70" s="166"/>
      <c r="I70" s="163" t="s">
        <v>473</v>
      </c>
      <c r="J70" s="107"/>
      <c r="L70" s="87">
        <v>0</v>
      </c>
      <c r="M70" s="164">
        <v>0</v>
      </c>
      <c r="N70" s="107"/>
      <c r="O70" s="87">
        <v>0</v>
      </c>
      <c r="P70" s="164">
        <v>0</v>
      </c>
      <c r="Q70" s="107"/>
      <c r="R70" s="164">
        <v>0</v>
      </c>
      <c r="S70" s="106"/>
      <c r="T70" s="107"/>
      <c r="U70" s="87">
        <v>0</v>
      </c>
      <c r="V70" s="87">
        <v>0</v>
      </c>
      <c r="W70" s="87">
        <v>0</v>
      </c>
      <c r="X70" s="87">
        <v>0</v>
      </c>
      <c r="Y70" s="87">
        <v>0</v>
      </c>
      <c r="Z70" s="87">
        <v>0</v>
      </c>
      <c r="AA70" s="87">
        <v>0</v>
      </c>
      <c r="AB70" s="87">
        <v>0</v>
      </c>
      <c r="AC70" s="87">
        <v>0</v>
      </c>
      <c r="AD70" s="87">
        <v>14000</v>
      </c>
      <c r="AE70" s="87">
        <v>14000</v>
      </c>
    </row>
    <row r="71" spans="1:31" x14ac:dyDescent="0.2">
      <c r="A71" s="168"/>
      <c r="B71" s="171"/>
      <c r="C71" s="108"/>
      <c r="D71" s="174"/>
      <c r="E71" s="98" t="s">
        <v>36</v>
      </c>
      <c r="F71" s="165" t="s">
        <v>43</v>
      </c>
      <c r="G71" s="106"/>
      <c r="H71" s="166"/>
      <c r="I71" s="163" t="s">
        <v>474</v>
      </c>
      <c r="J71" s="107"/>
      <c r="L71" s="87">
        <v>0</v>
      </c>
      <c r="M71" s="164">
        <v>0</v>
      </c>
      <c r="N71" s="107"/>
      <c r="O71" s="87">
        <v>0</v>
      </c>
      <c r="P71" s="164">
        <v>0</v>
      </c>
      <c r="Q71" s="107"/>
      <c r="R71" s="164">
        <v>0</v>
      </c>
      <c r="S71" s="106"/>
      <c r="T71" s="107"/>
      <c r="U71" s="87">
        <v>0</v>
      </c>
      <c r="V71" s="87">
        <v>0</v>
      </c>
      <c r="W71" s="87">
        <v>0</v>
      </c>
      <c r="X71" s="87">
        <v>0</v>
      </c>
      <c r="Y71" s="87">
        <v>0</v>
      </c>
      <c r="Z71" s="87">
        <v>0</v>
      </c>
      <c r="AA71" s="87">
        <v>0</v>
      </c>
      <c r="AB71" s="87">
        <v>0</v>
      </c>
      <c r="AC71" s="87">
        <v>0</v>
      </c>
      <c r="AD71" s="87">
        <v>96211</v>
      </c>
      <c r="AE71" s="87">
        <v>96211</v>
      </c>
    </row>
    <row r="72" spans="1:31" x14ac:dyDescent="0.2">
      <c r="A72" s="168"/>
      <c r="B72" s="171"/>
      <c r="C72" s="108"/>
      <c r="D72" s="174"/>
      <c r="E72" s="98" t="s">
        <v>36</v>
      </c>
      <c r="F72" s="165" t="s">
        <v>44</v>
      </c>
      <c r="G72" s="106"/>
      <c r="H72" s="166"/>
      <c r="I72" s="163" t="s">
        <v>475</v>
      </c>
      <c r="J72" s="107"/>
      <c r="L72" s="87">
        <v>0</v>
      </c>
      <c r="M72" s="164">
        <v>0</v>
      </c>
      <c r="N72" s="107"/>
      <c r="O72" s="87">
        <v>0</v>
      </c>
      <c r="P72" s="164">
        <v>0</v>
      </c>
      <c r="Q72" s="107"/>
      <c r="R72" s="164">
        <v>0</v>
      </c>
      <c r="S72" s="106"/>
      <c r="T72" s="107"/>
      <c r="U72" s="87">
        <v>0</v>
      </c>
      <c r="V72" s="87">
        <v>0</v>
      </c>
      <c r="W72" s="87">
        <v>0</v>
      </c>
      <c r="X72" s="87">
        <v>0</v>
      </c>
      <c r="Y72" s="87">
        <v>0</v>
      </c>
      <c r="Z72" s="87">
        <v>0</v>
      </c>
      <c r="AA72" s="87">
        <v>0</v>
      </c>
      <c r="AB72" s="87">
        <v>0</v>
      </c>
      <c r="AC72" s="87">
        <v>0</v>
      </c>
      <c r="AD72" s="87">
        <v>82896</v>
      </c>
      <c r="AE72" s="87">
        <v>82896</v>
      </c>
    </row>
    <row r="73" spans="1:31" x14ac:dyDescent="0.2">
      <c r="A73" s="169"/>
      <c r="B73" s="172"/>
      <c r="C73" s="115"/>
      <c r="D73" s="116"/>
      <c r="E73" s="159" t="s">
        <v>46</v>
      </c>
      <c r="F73" s="106"/>
      <c r="G73" s="106"/>
      <c r="H73" s="106"/>
      <c r="I73" s="106"/>
      <c r="J73" s="107"/>
      <c r="L73" s="99">
        <v>0</v>
      </c>
      <c r="M73" s="160">
        <v>0</v>
      </c>
      <c r="N73" s="107"/>
      <c r="O73" s="99">
        <v>0</v>
      </c>
      <c r="P73" s="160">
        <v>0</v>
      </c>
      <c r="Q73" s="107"/>
      <c r="R73" s="160">
        <v>0</v>
      </c>
      <c r="S73" s="106"/>
      <c r="T73" s="107"/>
      <c r="U73" s="99">
        <v>0</v>
      </c>
      <c r="V73" s="99">
        <v>0</v>
      </c>
      <c r="W73" s="99">
        <v>0</v>
      </c>
      <c r="X73" s="99">
        <v>0</v>
      </c>
      <c r="Y73" s="99">
        <v>0</v>
      </c>
      <c r="Z73" s="99">
        <v>0</v>
      </c>
      <c r="AA73" s="99">
        <v>0</v>
      </c>
      <c r="AB73" s="99">
        <v>0</v>
      </c>
      <c r="AC73" s="99">
        <v>0</v>
      </c>
      <c r="AD73" s="99">
        <v>10186398</v>
      </c>
      <c r="AE73" s="99">
        <v>10186398</v>
      </c>
    </row>
    <row r="74" spans="1:31" x14ac:dyDescent="0.2">
      <c r="A74" s="161" t="s">
        <v>87</v>
      </c>
      <c r="B74" s="106"/>
      <c r="C74" s="106"/>
      <c r="D74" s="106"/>
      <c r="E74" s="106"/>
      <c r="F74" s="106"/>
      <c r="G74" s="106"/>
      <c r="H74" s="106"/>
      <c r="I74" s="106"/>
      <c r="J74" s="107"/>
      <c r="L74" s="100">
        <v>5608940.5300000003</v>
      </c>
      <c r="M74" s="162">
        <v>1962333</v>
      </c>
      <c r="N74" s="107"/>
      <c r="O74" s="100">
        <v>38000</v>
      </c>
      <c r="P74" s="162">
        <v>227125</v>
      </c>
      <c r="Q74" s="107"/>
      <c r="R74" s="162">
        <v>1296880.2</v>
      </c>
      <c r="S74" s="106"/>
      <c r="T74" s="107"/>
      <c r="U74" s="100">
        <v>80000</v>
      </c>
      <c r="V74" s="100">
        <v>15000</v>
      </c>
      <c r="W74" s="100">
        <v>2749837.6</v>
      </c>
      <c r="X74" s="100">
        <v>5536000</v>
      </c>
      <c r="Y74" s="100">
        <v>258865.3</v>
      </c>
      <c r="Z74" s="100">
        <v>20000</v>
      </c>
      <c r="AA74" s="100">
        <v>650000</v>
      </c>
      <c r="AB74" s="100">
        <v>410100</v>
      </c>
      <c r="AC74" s="100">
        <v>20000</v>
      </c>
      <c r="AD74" s="100">
        <v>10186398</v>
      </c>
      <c r="AE74" s="100">
        <v>29059479.629999999</v>
      </c>
    </row>
    <row r="75" spans="1:31" ht="0" hidden="1" customHeight="1" x14ac:dyDescent="0.2"/>
  </sheetData>
  <mergeCells count="360">
    <mergeCell ref="A1:F1"/>
    <mergeCell ref="Q1:R1"/>
    <mergeCell ref="A3:S3"/>
    <mergeCell ref="A4:S4"/>
    <mergeCell ref="A5:S5"/>
    <mergeCell ref="L8:N9"/>
    <mergeCell ref="O8:O9"/>
    <mergeCell ref="P8:T9"/>
    <mergeCell ref="AD8:AD9"/>
    <mergeCell ref="AE8:AE13"/>
    <mergeCell ref="L10:N10"/>
    <mergeCell ref="P10:T10"/>
    <mergeCell ref="W10:X10"/>
    <mergeCell ref="Z10:AB10"/>
    <mergeCell ref="L11:L12"/>
    <mergeCell ref="M11:N12"/>
    <mergeCell ref="O11:O12"/>
    <mergeCell ref="P11:Q12"/>
    <mergeCell ref="U8:U9"/>
    <mergeCell ref="V8:V9"/>
    <mergeCell ref="W8:X9"/>
    <mergeCell ref="Y8:Y9"/>
    <mergeCell ref="Z8:AB9"/>
    <mergeCell ref="AC8:AC9"/>
    <mergeCell ref="Z11:Z12"/>
    <mergeCell ref="AA11:AA12"/>
    <mergeCell ref="AB11:AB12"/>
    <mergeCell ref="AC11:AC12"/>
    <mergeCell ref="AD11:AD12"/>
    <mergeCell ref="A12:C13"/>
    <mergeCell ref="M13:N13"/>
    <mergeCell ref="P13:Q13"/>
    <mergeCell ref="R13:T13"/>
    <mergeCell ref="R11:T12"/>
    <mergeCell ref="U11:U12"/>
    <mergeCell ref="V11:V12"/>
    <mergeCell ref="W11:W12"/>
    <mergeCell ref="X11:X12"/>
    <mergeCell ref="Y11:Y12"/>
    <mergeCell ref="P15:Q15"/>
    <mergeCell ref="R15:T15"/>
    <mergeCell ref="F16:H16"/>
    <mergeCell ref="I16:J16"/>
    <mergeCell ref="M16:N16"/>
    <mergeCell ref="P16:Q16"/>
    <mergeCell ref="R16:T16"/>
    <mergeCell ref="A15:A20"/>
    <mergeCell ref="B15:B20"/>
    <mergeCell ref="C15:D20"/>
    <mergeCell ref="F15:H15"/>
    <mergeCell ref="I15:J15"/>
    <mergeCell ref="M15:N15"/>
    <mergeCell ref="F17:H17"/>
    <mergeCell ref="I17:J17"/>
    <mergeCell ref="M17:N17"/>
    <mergeCell ref="F19:H19"/>
    <mergeCell ref="I19:J19"/>
    <mergeCell ref="M19:N19"/>
    <mergeCell ref="P19:Q19"/>
    <mergeCell ref="R19:T19"/>
    <mergeCell ref="E20:J20"/>
    <mergeCell ref="M20:N20"/>
    <mergeCell ref="P20:Q20"/>
    <mergeCell ref="R20:T20"/>
    <mergeCell ref="P17:Q17"/>
    <mergeCell ref="R17:T17"/>
    <mergeCell ref="F18:H18"/>
    <mergeCell ref="I18:J18"/>
    <mergeCell ref="M18:N18"/>
    <mergeCell ref="P18:Q18"/>
    <mergeCell ref="R18:T18"/>
    <mergeCell ref="P21:Q21"/>
    <mergeCell ref="R21:T21"/>
    <mergeCell ref="F22:H22"/>
    <mergeCell ref="I22:J22"/>
    <mergeCell ref="M22:N22"/>
    <mergeCell ref="P22:Q22"/>
    <mergeCell ref="R22:T22"/>
    <mergeCell ref="A21:A26"/>
    <mergeCell ref="B21:B26"/>
    <mergeCell ref="C21:D26"/>
    <mergeCell ref="F21:H21"/>
    <mergeCell ref="I21:J21"/>
    <mergeCell ref="M21:N21"/>
    <mergeCell ref="F23:H23"/>
    <mergeCell ref="I23:J23"/>
    <mergeCell ref="M23:N23"/>
    <mergeCell ref="F25:H25"/>
    <mergeCell ref="I25:J25"/>
    <mergeCell ref="M25:N25"/>
    <mergeCell ref="P25:Q25"/>
    <mergeCell ref="R25:T25"/>
    <mergeCell ref="E26:J26"/>
    <mergeCell ref="M26:N26"/>
    <mergeCell ref="P26:Q26"/>
    <mergeCell ref="R26:T26"/>
    <mergeCell ref="P23:Q23"/>
    <mergeCell ref="R23:T23"/>
    <mergeCell ref="F24:H24"/>
    <mergeCell ref="I24:J24"/>
    <mergeCell ref="M24:N24"/>
    <mergeCell ref="P24:Q24"/>
    <mergeCell ref="R24:T24"/>
    <mergeCell ref="P29:Q29"/>
    <mergeCell ref="R29:T29"/>
    <mergeCell ref="F30:H30"/>
    <mergeCell ref="I30:J30"/>
    <mergeCell ref="M30:N30"/>
    <mergeCell ref="P30:Q30"/>
    <mergeCell ref="R30:T30"/>
    <mergeCell ref="P27:Q27"/>
    <mergeCell ref="R27:T27"/>
    <mergeCell ref="F28:H28"/>
    <mergeCell ref="I28:J28"/>
    <mergeCell ref="M28:N28"/>
    <mergeCell ref="P28:Q28"/>
    <mergeCell ref="R28:T28"/>
    <mergeCell ref="F27:H27"/>
    <mergeCell ref="I27:J27"/>
    <mergeCell ref="M27:N27"/>
    <mergeCell ref="F29:H29"/>
    <mergeCell ref="I29:J29"/>
    <mergeCell ref="M29:N29"/>
    <mergeCell ref="M31:N31"/>
    <mergeCell ref="P31:Q31"/>
    <mergeCell ref="R31:T31"/>
    <mergeCell ref="A32:A36"/>
    <mergeCell ref="B32:B36"/>
    <mergeCell ref="C32:D36"/>
    <mergeCell ref="F32:H32"/>
    <mergeCell ref="I32:J32"/>
    <mergeCell ref="M32:N32"/>
    <mergeCell ref="P32:Q32"/>
    <mergeCell ref="A27:A31"/>
    <mergeCell ref="B27:B31"/>
    <mergeCell ref="C27:D31"/>
    <mergeCell ref="E31:J31"/>
    <mergeCell ref="P34:Q34"/>
    <mergeCell ref="R34:T34"/>
    <mergeCell ref="F35:H35"/>
    <mergeCell ref="I35:J35"/>
    <mergeCell ref="M35:N35"/>
    <mergeCell ref="P35:Q35"/>
    <mergeCell ref="R35:T35"/>
    <mergeCell ref="R32:T32"/>
    <mergeCell ref="F33:H33"/>
    <mergeCell ref="I33:J33"/>
    <mergeCell ref="M33:N33"/>
    <mergeCell ref="P33:Q33"/>
    <mergeCell ref="R33:T33"/>
    <mergeCell ref="A37:A48"/>
    <mergeCell ref="B37:B48"/>
    <mergeCell ref="C37:D48"/>
    <mergeCell ref="F37:H37"/>
    <mergeCell ref="I37:J37"/>
    <mergeCell ref="M37:N37"/>
    <mergeCell ref="F34:H34"/>
    <mergeCell ref="I34:J34"/>
    <mergeCell ref="M34:N34"/>
    <mergeCell ref="P37:Q37"/>
    <mergeCell ref="R37:T37"/>
    <mergeCell ref="F38:H38"/>
    <mergeCell ref="I38:J38"/>
    <mergeCell ref="M38:N38"/>
    <mergeCell ref="P38:Q38"/>
    <mergeCell ref="R38:T38"/>
    <mergeCell ref="E36:J36"/>
    <mergeCell ref="M36:N36"/>
    <mergeCell ref="P36:Q36"/>
    <mergeCell ref="R36:T36"/>
    <mergeCell ref="F39:H39"/>
    <mergeCell ref="I39:J39"/>
    <mergeCell ref="M39:N39"/>
    <mergeCell ref="P39:Q39"/>
    <mergeCell ref="R39:T39"/>
    <mergeCell ref="F40:H40"/>
    <mergeCell ref="I40:J40"/>
    <mergeCell ref="M40:N40"/>
    <mergeCell ref="P40:Q40"/>
    <mergeCell ref="R40:T40"/>
    <mergeCell ref="F41:H41"/>
    <mergeCell ref="I41:J41"/>
    <mergeCell ref="M41:N41"/>
    <mergeCell ref="P41:Q41"/>
    <mergeCell ref="R41:T41"/>
    <mergeCell ref="F42:H42"/>
    <mergeCell ref="I42:J42"/>
    <mergeCell ref="M42:N42"/>
    <mergeCell ref="P42:Q42"/>
    <mergeCell ref="R42:T42"/>
    <mergeCell ref="F43:H43"/>
    <mergeCell ref="I43:J43"/>
    <mergeCell ref="M43:N43"/>
    <mergeCell ref="P43:Q43"/>
    <mergeCell ref="R43:T43"/>
    <mergeCell ref="F44:H44"/>
    <mergeCell ref="I44:J44"/>
    <mergeCell ref="M44:N44"/>
    <mergeCell ref="P44:Q44"/>
    <mergeCell ref="R44:T44"/>
    <mergeCell ref="F45:H45"/>
    <mergeCell ref="I45:J45"/>
    <mergeCell ref="M45:N45"/>
    <mergeCell ref="P45:Q45"/>
    <mergeCell ref="R45:T45"/>
    <mergeCell ref="F46:H46"/>
    <mergeCell ref="I46:J46"/>
    <mergeCell ref="M46:N46"/>
    <mergeCell ref="P46:Q46"/>
    <mergeCell ref="R46:T46"/>
    <mergeCell ref="F47:H47"/>
    <mergeCell ref="I47:J47"/>
    <mergeCell ref="M47:N47"/>
    <mergeCell ref="P47:Q47"/>
    <mergeCell ref="R47:T47"/>
    <mergeCell ref="E48:J48"/>
    <mergeCell ref="M48:N48"/>
    <mergeCell ref="P48:Q48"/>
    <mergeCell ref="R48:T48"/>
    <mergeCell ref="P49:Q49"/>
    <mergeCell ref="R49:T49"/>
    <mergeCell ref="F50:H50"/>
    <mergeCell ref="I50:J50"/>
    <mergeCell ref="M50:N50"/>
    <mergeCell ref="P50:Q50"/>
    <mergeCell ref="R50:T50"/>
    <mergeCell ref="A49:A54"/>
    <mergeCell ref="B49:B54"/>
    <mergeCell ref="C49:D54"/>
    <mergeCell ref="F49:H49"/>
    <mergeCell ref="I49:J49"/>
    <mergeCell ref="M49:N49"/>
    <mergeCell ref="F51:H51"/>
    <mergeCell ref="I51:J51"/>
    <mergeCell ref="M51:N51"/>
    <mergeCell ref="F53:H53"/>
    <mergeCell ref="I53:J53"/>
    <mergeCell ref="M53:N53"/>
    <mergeCell ref="P53:Q53"/>
    <mergeCell ref="R53:T53"/>
    <mergeCell ref="E54:J54"/>
    <mergeCell ref="M54:N54"/>
    <mergeCell ref="P54:Q54"/>
    <mergeCell ref="R54:T54"/>
    <mergeCell ref="P51:Q51"/>
    <mergeCell ref="R51:T51"/>
    <mergeCell ref="F52:H52"/>
    <mergeCell ref="I52:J52"/>
    <mergeCell ref="M52:N52"/>
    <mergeCell ref="P52:Q52"/>
    <mergeCell ref="R52:T52"/>
    <mergeCell ref="P55:Q55"/>
    <mergeCell ref="R55:T55"/>
    <mergeCell ref="F56:H56"/>
    <mergeCell ref="I56:J56"/>
    <mergeCell ref="M56:N56"/>
    <mergeCell ref="P56:Q56"/>
    <mergeCell ref="R56:T56"/>
    <mergeCell ref="A55:A57"/>
    <mergeCell ref="B55:B57"/>
    <mergeCell ref="C55:D57"/>
    <mergeCell ref="F55:H55"/>
    <mergeCell ref="I55:J55"/>
    <mergeCell ref="M55:N55"/>
    <mergeCell ref="E57:J57"/>
    <mergeCell ref="M57:N57"/>
    <mergeCell ref="P57:Q57"/>
    <mergeCell ref="R57:T57"/>
    <mergeCell ref="A58:A59"/>
    <mergeCell ref="B58:B59"/>
    <mergeCell ref="C58:D59"/>
    <mergeCell ref="F58:H58"/>
    <mergeCell ref="I58:J58"/>
    <mergeCell ref="M58:N58"/>
    <mergeCell ref="P58:Q58"/>
    <mergeCell ref="R58:T58"/>
    <mergeCell ref="E59:J59"/>
    <mergeCell ref="M59:N59"/>
    <mergeCell ref="P59:Q59"/>
    <mergeCell ref="R59:T59"/>
    <mergeCell ref="A60:A62"/>
    <mergeCell ref="B60:B62"/>
    <mergeCell ref="C60:D62"/>
    <mergeCell ref="F60:H60"/>
    <mergeCell ref="I60:J60"/>
    <mergeCell ref="M60:N60"/>
    <mergeCell ref="A63:A66"/>
    <mergeCell ref="B63:B66"/>
    <mergeCell ref="C63:D66"/>
    <mergeCell ref="F63:H63"/>
    <mergeCell ref="I63:J63"/>
    <mergeCell ref="M63:N63"/>
    <mergeCell ref="P60:Q60"/>
    <mergeCell ref="R60:T60"/>
    <mergeCell ref="F61:H61"/>
    <mergeCell ref="I61:J61"/>
    <mergeCell ref="M61:N61"/>
    <mergeCell ref="P61:Q61"/>
    <mergeCell ref="R61:T61"/>
    <mergeCell ref="P63:Q63"/>
    <mergeCell ref="R63:T63"/>
    <mergeCell ref="F64:H64"/>
    <mergeCell ref="I64:J64"/>
    <mergeCell ref="M64:N64"/>
    <mergeCell ref="P64:Q64"/>
    <mergeCell ref="R64:T64"/>
    <mergeCell ref="E62:J62"/>
    <mergeCell ref="M62:N62"/>
    <mergeCell ref="P62:Q62"/>
    <mergeCell ref="R62:T62"/>
    <mergeCell ref="F65:H65"/>
    <mergeCell ref="I65:J65"/>
    <mergeCell ref="M65:N65"/>
    <mergeCell ref="P65:Q65"/>
    <mergeCell ref="R65:T65"/>
    <mergeCell ref="E66:J66"/>
    <mergeCell ref="M66:N66"/>
    <mergeCell ref="P66:Q66"/>
    <mergeCell ref="R66:T66"/>
    <mergeCell ref="P69:Q69"/>
    <mergeCell ref="R69:T69"/>
    <mergeCell ref="F70:H70"/>
    <mergeCell ref="I70:J70"/>
    <mergeCell ref="M70:N70"/>
    <mergeCell ref="P70:Q70"/>
    <mergeCell ref="R70:T70"/>
    <mergeCell ref="P67:Q67"/>
    <mergeCell ref="R67:T67"/>
    <mergeCell ref="F68:H68"/>
    <mergeCell ref="I68:J68"/>
    <mergeCell ref="M68:N68"/>
    <mergeCell ref="P68:Q68"/>
    <mergeCell ref="R68:T68"/>
    <mergeCell ref="F67:H67"/>
    <mergeCell ref="I67:J67"/>
    <mergeCell ref="M67:N67"/>
    <mergeCell ref="F69:H69"/>
    <mergeCell ref="I69:J69"/>
    <mergeCell ref="M69:N69"/>
    <mergeCell ref="E73:J73"/>
    <mergeCell ref="M73:N73"/>
    <mergeCell ref="P73:Q73"/>
    <mergeCell ref="R73:T73"/>
    <mergeCell ref="A74:J74"/>
    <mergeCell ref="M74:N74"/>
    <mergeCell ref="P74:Q74"/>
    <mergeCell ref="R74:T74"/>
    <mergeCell ref="I71:J71"/>
    <mergeCell ref="M71:N71"/>
    <mergeCell ref="P71:Q71"/>
    <mergeCell ref="R71:T71"/>
    <mergeCell ref="F72:H72"/>
    <mergeCell ref="I72:J72"/>
    <mergeCell ref="M72:N72"/>
    <mergeCell ref="P72:Q72"/>
    <mergeCell ref="R72:T72"/>
    <mergeCell ref="A67:A73"/>
    <mergeCell ref="B67:B73"/>
    <mergeCell ref="C67:D73"/>
    <mergeCell ref="F71:H71"/>
  </mergeCells>
  <pageMargins left="0.47244094488188998" right="0.47244094488188998" top="0.47244094488188998" bottom="0.47244094488188998" header="0.47244094488188998" footer="0.47244094488188998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GridLines="0" workbookViewId="0">
      <selection sqref="A1:H1"/>
    </sheetView>
  </sheetViews>
  <sheetFormatPr defaultRowHeight="14.25" x14ac:dyDescent="0.2"/>
  <cols>
    <col min="1" max="1" width="5.375" style="85" customWidth="1"/>
    <col min="2" max="2" width="19.625" style="85" customWidth="1"/>
    <col min="3" max="3" width="25" style="85" customWidth="1"/>
    <col min="4" max="4" width="6.625" style="85" customWidth="1"/>
    <col min="5" max="5" width="18.375" style="85" customWidth="1"/>
    <col min="6" max="6" width="6" style="85" customWidth="1"/>
    <col min="7" max="7" width="18.875" style="85" customWidth="1"/>
    <col min="8" max="8" width="0.25" style="85" customWidth="1"/>
    <col min="9" max="9" width="0.125" style="85" customWidth="1"/>
    <col min="10" max="16384" width="9" style="85"/>
  </cols>
  <sheetData>
    <row r="1" spans="1:8" ht="18" customHeight="1" x14ac:dyDescent="0.2">
      <c r="A1" s="193" t="s">
        <v>0</v>
      </c>
      <c r="B1" s="108"/>
      <c r="C1" s="108"/>
      <c r="D1" s="108"/>
      <c r="E1" s="108"/>
      <c r="F1" s="108"/>
      <c r="G1" s="108"/>
      <c r="H1" s="108"/>
    </row>
    <row r="2" spans="1:8" ht="18" customHeight="1" x14ac:dyDescent="0.2">
      <c r="A2" s="194" t="s">
        <v>476</v>
      </c>
      <c r="B2" s="108"/>
      <c r="C2" s="108"/>
      <c r="D2" s="108"/>
      <c r="E2" s="108"/>
      <c r="F2" s="108"/>
      <c r="G2" s="108"/>
      <c r="H2" s="108"/>
    </row>
    <row r="3" spans="1:8" ht="18" customHeight="1" x14ac:dyDescent="0.2">
      <c r="A3" s="198" t="s">
        <v>477</v>
      </c>
      <c r="B3" s="108"/>
      <c r="C3" s="108"/>
      <c r="D3" s="108"/>
      <c r="E3" s="108"/>
      <c r="F3" s="108"/>
      <c r="G3" s="108"/>
      <c r="H3" s="108"/>
    </row>
    <row r="4" spans="1:8" ht="0" hidden="1" customHeight="1" x14ac:dyDescent="0.2"/>
    <row r="5" spans="1:8" ht="2.65" customHeight="1" x14ac:dyDescent="0.2"/>
    <row r="6" spans="1:8" x14ac:dyDescent="0.2">
      <c r="A6" s="114" t="s">
        <v>107</v>
      </c>
      <c r="B6" s="106"/>
      <c r="C6" s="106"/>
      <c r="D6" s="106"/>
      <c r="E6" s="106"/>
      <c r="F6" s="107"/>
      <c r="G6" s="86" t="s">
        <v>96</v>
      </c>
    </row>
    <row r="7" spans="1:8" x14ac:dyDescent="0.2">
      <c r="A7" s="199" t="s">
        <v>478</v>
      </c>
      <c r="B7" s="106"/>
      <c r="C7" s="106"/>
      <c r="D7" s="106"/>
      <c r="E7" s="106"/>
      <c r="F7" s="107"/>
      <c r="G7" s="101">
        <v>1043237.86</v>
      </c>
    </row>
    <row r="8" spans="1:8" x14ac:dyDescent="0.2">
      <c r="A8" s="102" t="s">
        <v>479</v>
      </c>
      <c r="B8" s="195" t="s">
        <v>480</v>
      </c>
      <c r="C8" s="106"/>
      <c r="D8" s="107"/>
      <c r="E8" s="197">
        <v>507</v>
      </c>
      <c r="F8" s="107"/>
      <c r="G8" s="103" t="s">
        <v>36</v>
      </c>
    </row>
    <row r="9" spans="1:8" x14ac:dyDescent="0.2">
      <c r="A9" s="104" t="s">
        <v>36</v>
      </c>
      <c r="B9" s="195" t="s">
        <v>481</v>
      </c>
      <c r="C9" s="106"/>
      <c r="D9" s="107"/>
      <c r="E9" s="197">
        <v>0</v>
      </c>
      <c r="F9" s="107"/>
      <c r="G9" s="103" t="s">
        <v>36</v>
      </c>
    </row>
    <row r="10" spans="1:8" x14ac:dyDescent="0.2">
      <c r="A10" s="104" t="s">
        <v>36</v>
      </c>
      <c r="B10" s="195" t="s">
        <v>482</v>
      </c>
      <c r="C10" s="106"/>
      <c r="D10" s="107"/>
      <c r="E10" s="111"/>
      <c r="F10" s="107"/>
      <c r="G10" s="101">
        <v>507</v>
      </c>
    </row>
    <row r="11" spans="1:8" x14ac:dyDescent="0.2">
      <c r="A11" s="102" t="s">
        <v>483</v>
      </c>
      <c r="B11" s="195" t="s">
        <v>484</v>
      </c>
      <c r="C11" s="106"/>
      <c r="D11" s="107"/>
      <c r="E11" s="197">
        <v>0</v>
      </c>
      <c r="F11" s="107"/>
      <c r="G11" s="103" t="s">
        <v>36</v>
      </c>
    </row>
    <row r="12" spans="1:8" x14ac:dyDescent="0.2">
      <c r="A12" s="102" t="s">
        <v>36</v>
      </c>
      <c r="B12" s="195" t="s">
        <v>482</v>
      </c>
      <c r="C12" s="106"/>
      <c r="D12" s="107"/>
      <c r="E12" s="111"/>
      <c r="F12" s="107"/>
      <c r="G12" s="101">
        <v>0</v>
      </c>
    </row>
    <row r="13" spans="1:8" ht="15" thickBot="1" x14ac:dyDescent="0.25">
      <c r="A13" s="196" t="s">
        <v>485</v>
      </c>
      <c r="B13" s="109"/>
      <c r="C13" s="109"/>
      <c r="D13" s="109"/>
      <c r="E13" s="109"/>
      <c r="F13" s="110"/>
      <c r="G13" s="105">
        <v>1043744.86</v>
      </c>
    </row>
    <row r="14" spans="1:8" ht="18" customHeight="1" thickTop="1" x14ac:dyDescent="0.2"/>
  </sheetData>
  <mergeCells count="16">
    <mergeCell ref="B8:D8"/>
    <mergeCell ref="E8:F8"/>
    <mergeCell ref="A1:H1"/>
    <mergeCell ref="A2:H2"/>
    <mergeCell ref="A3:H3"/>
    <mergeCell ref="A6:F6"/>
    <mergeCell ref="A7:F7"/>
    <mergeCell ref="B12:D12"/>
    <mergeCell ref="E12:F12"/>
    <mergeCell ref="A13:F13"/>
    <mergeCell ref="B9:D9"/>
    <mergeCell ref="E9:F9"/>
    <mergeCell ref="B10:D10"/>
    <mergeCell ref="E10:F10"/>
    <mergeCell ref="B11:D11"/>
    <mergeCell ref="E11:F11"/>
  </mergeCells>
  <pageMargins left="0.47244094488188998" right="0.47244094488188998" top="0.86614173228346503" bottom="0.47244094488188998" header="0.86614173228346503" footer="0.47244094488188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7</vt:i4>
      </vt:variant>
      <vt:variant>
        <vt:lpstr>ช่วงที่มีชื่อ</vt:lpstr>
      </vt:variant>
      <vt:variant>
        <vt:i4>5</vt:i4>
      </vt:variant>
    </vt:vector>
  </HeadingPairs>
  <TitlesOfParts>
    <vt:vector size="12" baseType="lpstr">
      <vt:lpstr>งบรับ-จ่าย ก.พ. 61</vt:lpstr>
      <vt:lpstr>งบทดลอง</vt:lpstr>
      <vt:lpstr>กระดาษทำการกระทบยอด งปม.</vt:lpstr>
      <vt:lpstr>หมายเหตุรายจ่ายค้างจ่าย</vt:lpstr>
      <vt:lpstr>หมายเหตุ 1</vt:lpstr>
      <vt:lpstr>กระดาษทำการกระทบอยดงปม.คงเหลือ</vt:lpstr>
      <vt:lpstr>งบกระทบยอด ศศก.</vt:lpstr>
      <vt:lpstr>'กระดาษทำการกระทบยอด งปม.'!Print_Titles</vt:lpstr>
      <vt:lpstr>กระดาษทำการกระทบอยดงปม.คงเหลือ!Print_Titles</vt:lpstr>
      <vt:lpstr>งบทดลอง!Print_Titles</vt:lpstr>
      <vt:lpstr>'งบรับ-จ่าย ก.พ. 61'!Print_Titles</vt:lpstr>
      <vt:lpstr>หมายเหตุรายจ่ายค้างจ่าย!Print_Titles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SC_WAN</cp:lastModifiedBy>
  <cp:lastPrinted>2018-03-05T08:22:01Z</cp:lastPrinted>
  <dcterms:modified xsi:type="dcterms:W3CDTF">2018-03-05T08:39:04Z</dcterms:modified>
</cp:coreProperties>
</file>