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พฤษภาคม" sheetId="1" r:id="rId1"/>
    <sheet name="Sheet2" sheetId="9" r:id="rId2"/>
  </sheets>
  <definedNames>
    <definedName name="_xlnm.Print_Area" localSheetId="0">พฤษภาคม!#REF!</definedName>
    <definedName name="_xlnm.Print_Titles" localSheetId="0">พฤษภาคม!$4:$6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G29" i="1"/>
  <c r="G28" i="1"/>
  <c r="G14" i="9" l="1"/>
  <c r="G11" i="9"/>
  <c r="F11" i="9"/>
  <c r="F14" i="9"/>
  <c r="E14" i="9"/>
  <c r="D14" i="9"/>
  <c r="E11" i="9"/>
  <c r="D11" i="9"/>
  <c r="G8" i="1" l="1"/>
  <c r="G7" i="1"/>
  <c r="G26" i="1" l="1"/>
  <c r="G25" i="1"/>
  <c r="G23" i="1" l="1"/>
  <c r="G22" i="1" l="1"/>
  <c r="F11" i="1" l="1"/>
  <c r="F17" i="1" l="1"/>
  <c r="G14" i="1" l="1"/>
  <c r="E7" i="9"/>
  <c r="F7" i="9"/>
  <c r="E8" i="9"/>
  <c r="F8" i="9"/>
  <c r="E10" i="9"/>
  <c r="F10" i="9"/>
  <c r="E13" i="9"/>
  <c r="F13" i="9" s="1"/>
  <c r="G10" i="1"/>
  <c r="G11" i="1"/>
  <c r="G13" i="1"/>
  <c r="G16" i="1"/>
  <c r="G17" i="1"/>
  <c r="G19" i="1"/>
  <c r="G20" i="1"/>
</calcChain>
</file>

<file path=xl/sharedStrings.xml><?xml version="1.0" encoding="utf-8"?>
<sst xmlns="http://schemas.openxmlformats.org/spreadsheetml/2006/main" count="148" uniqueCount="90">
  <si>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</si>
  <si>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</si>
  <si>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</si>
  <si>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</si>
  <si>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</si>
  <si>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</si>
  <si>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</si>
  <si>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</si>
  <si>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</si>
  <si>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</si>
  <si>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</si>
  <si>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</si>
  <si>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</si>
  <si>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</si>
  <si>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</si>
  <si>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</si>
  <si>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</si>
  <si>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</si>
  <si>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</si>
  <si>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</si>
  <si>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</si>
  <si>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</si>
  <si>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</si>
  <si>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</si>
  <si>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</si>
  <si>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</si>
  <si>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</si>
  <si>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</si>
  <si>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</si>
  <si>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</si>
  <si>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</si>
  <si>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</si>
  <si>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</si>
  <si>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</si>
  <si>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</si>
  <si>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</si>
  <si>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</si>
  <si>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</si>
  <si>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</si>
  <si>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</si>
  <si>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</si>
  <si>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</si>
  <si>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</si>
  <si>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</si>
  <si>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</si>
  <si>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</si>
  <si>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</si>
  <si>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หจก.จิตติภัณฑ์ วัสดุก่อสร้าง</t>
  </si>
  <si>
    <t>ร้านอนันชัยสิชลกลาร</t>
  </si>
  <si>
    <t>สรุปผลการดำเนินการจัดซื้อจัดจ้างในรอบเดือนพฤษภาคม 2563</t>
  </si>
  <si>
    <t>วันที่  2  เดือน มิถุนายน พ.ศ. 2563</t>
  </si>
  <si>
    <t>ซื้อน้ำมันไฮดรอลิค ขนาด 18 ลิตร จำนวน 2 ถัง</t>
  </si>
  <si>
    <t>ใบสั่งซื้อ เลขที่ CNTR-0098/63</t>
  </si>
  <si>
    <t>ลว. 5 พ.ค. 63</t>
  </si>
  <si>
    <t>ซื้อวัสดุคอมพิวเตอร์ กองช่าง จำนวน 4 รายการ</t>
  </si>
  <si>
    <t>ร้านสิชลคอมพิวเตอร์แอนด์เซอร์วิส</t>
  </si>
  <si>
    <t>ใบสั่งซื้อ เลขที่ CNTR-0099/63</t>
  </si>
  <si>
    <t>ลว. 8 พ.ค. 63</t>
  </si>
  <si>
    <t xml:space="preserve">ซื้อวัสดุก่อสร้าง หินคลุก จำนวน 500 ลบ.ม. </t>
  </si>
  <si>
    <t>ใบสั่งซื้อ เลขที่ CNTR-0100/63</t>
  </si>
  <si>
    <t>ลว. 14 พ.ค. 63</t>
  </si>
  <si>
    <t>ซื้อหมึกเครื่องพริ้นเตอร์สำนักปลัด จำนวน 3 กล่อง</t>
  </si>
  <si>
    <t xml:space="preserve">ใบสั่งซื้อ เลขที่ CNTR-0101/63  </t>
  </si>
  <si>
    <t>ลว. 15 พ.ค. 63</t>
  </si>
  <si>
    <t xml:space="preserve">ซื้ออาหารเสริม (นม) โรงเรียน ประจำภาคเรียนที่ </t>
  </si>
  <si>
    <t>1/2563 ปีการศึกษา 2563</t>
  </si>
  <si>
    <t>บริษัท แมรี่ แอน แดรี่ โปรดักส์จำกัด</t>
  </si>
  <si>
    <t xml:space="preserve">ใบสั่งซื้อ เลขที่ CNTR-0102/63  </t>
  </si>
  <si>
    <t>จ้างซ๋อมแซมรถตักหน้า-ขุดหลัง หมายเลขทะเบียน</t>
  </si>
  <si>
    <t>ตค 1867</t>
  </si>
  <si>
    <t xml:space="preserve">ใบสั่งจ้าง เลขที่ CNTR-0097/63  </t>
  </si>
  <si>
    <t>จ้างก่อสร้างโครงการปรับปรุงซ๋อมสร้างผิวจราจร</t>
  </si>
  <si>
    <t>แบบแอสฟัลท์ติกคอนกรีต ถนนสายนาพร้าว-</t>
  </si>
  <si>
    <t>โรงเรียนบ้านน้ำขาว ม.5 บ้านในดอน</t>
  </si>
  <si>
    <t>บริษัท นันทวรรธไชย 2002 จำกัด</t>
  </si>
  <si>
    <t>ประกวดราคา</t>
  </si>
  <si>
    <t>อิเล็กทรอนิกส์</t>
  </si>
  <si>
    <t xml:space="preserve">สัญญาจ้าง เลขที่ CNTR-0103/63  </t>
  </si>
  <si>
    <t>ลว. 18 พ.ค. 63</t>
  </si>
  <si>
    <t>ประจำเดือนพฤษภาคม  2563</t>
  </si>
  <si>
    <t>5</t>
  </si>
  <si>
    <t>1</t>
  </si>
  <si>
    <t>ได้นำข้อมูลเกี่ยวกับการจัดซื้อจัดจ้างตามแบบ  สขร.๑   ( ประจำเดือนพฤษภาคม 2563)</t>
  </si>
  <si>
    <t xml:space="preserve">                    เผยแพร่  เมื่อวันที่ 2 มิถุนายน 2563  โดยวิธีปิดประกาศ  และที่เว็บไซต์ www.chalong.go.th</t>
  </si>
  <si>
    <t>จ้างเหมาติดตั้งผ้าม่านของศูนย์พัฒนาเด็กเล็ก</t>
  </si>
  <si>
    <t>อบต.ฉลอง</t>
  </si>
  <si>
    <t>เพ็ญนาภาผ้าม่าน</t>
  </si>
  <si>
    <t>ลว. 28 พ.ค. 63</t>
  </si>
  <si>
    <t>2</t>
  </si>
  <si>
    <t xml:space="preserve">ใบสั่งจ้าง เลขที่ CNTR-0105/63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</si>
</sst>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4" fillId="0" borderId="0" xfId="0" applyFont="1" applyFill="1"/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17" fontId="7" fillId="0" borderId="8" xfId="0" quotePrefix="1" applyNumberFormat="1" applyFont="1" applyBorder="1" applyAlignment="1">
      <alignment horizontal="left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188" fontId="4" fillId="0" borderId="9" xfId="0" applyNumberFormat="1" applyFont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32" sqref="I32"/>
    </sheetView>
  </sheetViews>
  <sheetFormatPr defaultRowHeight="21" x14ac:dyDescent="0.35"/>
  <cols>
    <col min="1" max="1" width="5.42578125" style="65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4" t="s">
        <v>49</v>
      </c>
      <c r="B1" s="104"/>
      <c r="C1" s="104"/>
      <c r="D1" s="104"/>
      <c r="E1" s="104"/>
      <c r="F1" s="104"/>
      <c r="G1" s="104"/>
      <c r="H1" s="104"/>
      <c r="I1" s="104"/>
    </row>
    <row r="2" spans="1:9" x14ac:dyDescent="0.35">
      <c r="A2" s="104" t="s">
        <v>16</v>
      </c>
      <c r="B2" s="104"/>
      <c r="C2" s="104"/>
      <c r="D2" s="104"/>
      <c r="E2" s="104"/>
      <c r="F2" s="104"/>
      <c r="G2" s="104"/>
      <c r="H2" s="104"/>
      <c r="I2" s="104"/>
    </row>
    <row r="3" spans="1:9" x14ac:dyDescent="0.35">
      <c r="A3" s="106" t="s">
        <v>50</v>
      </c>
      <c r="B3" s="106"/>
      <c r="C3" s="106"/>
      <c r="D3" s="106"/>
      <c r="E3" s="106"/>
      <c r="F3" s="106"/>
      <c r="G3" s="106"/>
      <c r="H3" s="106"/>
      <c r="I3" s="106"/>
    </row>
    <row r="4" spans="1:9" s="4" customFormat="1" ht="19.5" x14ac:dyDescent="0.3">
      <c r="A4" s="58" t="s">
        <v>0</v>
      </c>
      <c r="B4" s="102" t="s">
        <v>22</v>
      </c>
      <c r="C4" s="98" t="s">
        <v>33</v>
      </c>
      <c r="D4" s="102" t="s">
        <v>23</v>
      </c>
      <c r="E4" s="100" t="s">
        <v>24</v>
      </c>
      <c r="F4" s="2" t="s">
        <v>25</v>
      </c>
      <c r="G4" s="3" t="s">
        <v>27</v>
      </c>
      <c r="H4" s="102" t="s">
        <v>29</v>
      </c>
      <c r="I4" s="85" t="s">
        <v>30</v>
      </c>
    </row>
    <row r="5" spans="1:9" s="4" customFormat="1" ht="19.5" x14ac:dyDescent="0.3">
      <c r="A5" s="59" t="s">
        <v>1</v>
      </c>
      <c r="B5" s="105"/>
      <c r="C5" s="99"/>
      <c r="D5" s="105"/>
      <c r="E5" s="101"/>
      <c r="F5" s="5" t="s">
        <v>26</v>
      </c>
      <c r="G5" s="6" t="s">
        <v>28</v>
      </c>
      <c r="H5" s="103"/>
      <c r="I5" s="86" t="s">
        <v>31</v>
      </c>
    </row>
    <row r="6" spans="1:9" s="4" customFormat="1" ht="19.5" x14ac:dyDescent="0.3">
      <c r="A6" s="60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1">
        <v>1</v>
      </c>
      <c r="B7" s="71" t="s">
        <v>51</v>
      </c>
      <c r="C7" s="66">
        <v>3000</v>
      </c>
      <c r="D7" s="67">
        <v>3000</v>
      </c>
      <c r="E7" s="13" t="s">
        <v>35</v>
      </c>
      <c r="F7" s="88" t="s">
        <v>48</v>
      </c>
      <c r="G7" s="57" t="str">
        <f>+F7</f>
        <v>ร้านอนันชัยสิชลกลาร</v>
      </c>
      <c r="H7" s="14" t="s">
        <v>2</v>
      </c>
      <c r="I7" s="14" t="s">
        <v>52</v>
      </c>
    </row>
    <row r="8" spans="1:9" s="15" customFormat="1" ht="18.75" x14ac:dyDescent="0.3">
      <c r="A8" s="62"/>
      <c r="B8" s="17"/>
      <c r="C8" s="18"/>
      <c r="D8" s="25"/>
      <c r="E8" s="16"/>
      <c r="F8" s="49">
        <v>3000</v>
      </c>
      <c r="G8" s="49">
        <f>+F8</f>
        <v>3000</v>
      </c>
      <c r="H8" s="20" t="s">
        <v>14</v>
      </c>
      <c r="I8" s="20" t="s">
        <v>53</v>
      </c>
    </row>
    <row r="9" spans="1:9" s="15" customFormat="1" ht="18.75" x14ac:dyDescent="0.3">
      <c r="A9" s="63"/>
      <c r="B9" s="26"/>
      <c r="C9" s="22"/>
      <c r="D9" s="21"/>
      <c r="E9" s="21"/>
      <c r="F9" s="27"/>
      <c r="G9" s="21"/>
      <c r="H9" s="23" t="s">
        <v>15</v>
      </c>
      <c r="I9" s="28"/>
    </row>
    <row r="10" spans="1:9" s="77" customFormat="1" ht="18.75" x14ac:dyDescent="0.3">
      <c r="A10" s="32">
        <v>2</v>
      </c>
      <c r="B10" s="71" t="s">
        <v>54</v>
      </c>
      <c r="C10" s="66">
        <v>17200</v>
      </c>
      <c r="D10" s="67">
        <v>17200</v>
      </c>
      <c r="E10" s="32" t="s">
        <v>35</v>
      </c>
      <c r="F10" s="95" t="s">
        <v>55</v>
      </c>
      <c r="G10" s="89" t="str">
        <f>+F10</f>
        <v>ร้านสิชลคอมพิวเตอร์แอนด์เซอร์วิส</v>
      </c>
      <c r="H10" s="76" t="s">
        <v>2</v>
      </c>
      <c r="I10" s="14" t="s">
        <v>56</v>
      </c>
    </row>
    <row r="11" spans="1:9" s="77" customFormat="1" ht="18.75" x14ac:dyDescent="0.3">
      <c r="A11" s="64"/>
      <c r="B11" s="17"/>
      <c r="C11" s="68"/>
      <c r="D11" s="69"/>
      <c r="E11" s="62"/>
      <c r="F11" s="49">
        <f>+D10</f>
        <v>17200</v>
      </c>
      <c r="G11" s="49">
        <f>+F11</f>
        <v>17200</v>
      </c>
      <c r="H11" s="78" t="s">
        <v>14</v>
      </c>
      <c r="I11" s="20" t="s">
        <v>57</v>
      </c>
    </row>
    <row r="12" spans="1:9" s="77" customFormat="1" ht="18.75" x14ac:dyDescent="0.3">
      <c r="A12" s="63"/>
      <c r="B12" s="26"/>
      <c r="C12" s="70"/>
      <c r="D12" s="63"/>
      <c r="E12" s="63"/>
      <c r="F12" s="79"/>
      <c r="G12" s="63"/>
      <c r="H12" s="80" t="s">
        <v>15</v>
      </c>
      <c r="I12" s="81"/>
    </row>
    <row r="13" spans="1:9" s="15" customFormat="1" ht="18.75" x14ac:dyDescent="0.3">
      <c r="A13" s="32">
        <v>3</v>
      </c>
      <c r="B13" s="71" t="s">
        <v>58</v>
      </c>
      <c r="C13" s="66">
        <v>214000</v>
      </c>
      <c r="D13" s="67">
        <v>214000</v>
      </c>
      <c r="E13" s="13" t="s">
        <v>35</v>
      </c>
      <c r="F13" s="88" t="s">
        <v>47</v>
      </c>
      <c r="G13" s="57" t="str">
        <f>+F13</f>
        <v>หจก.จิตติภัณฑ์ วัสดุก่อสร้าง</v>
      </c>
      <c r="H13" s="14" t="s">
        <v>2</v>
      </c>
      <c r="I13" s="14" t="s">
        <v>59</v>
      </c>
    </row>
    <row r="14" spans="1:9" s="15" customFormat="1" ht="18.75" x14ac:dyDescent="0.3">
      <c r="A14" s="64"/>
      <c r="B14" s="17"/>
      <c r="C14" s="18"/>
      <c r="D14" s="25"/>
      <c r="E14" s="16"/>
      <c r="F14" s="49">
        <v>214000</v>
      </c>
      <c r="G14" s="49">
        <f>+F14</f>
        <v>214000</v>
      </c>
      <c r="H14" s="20" t="s">
        <v>14</v>
      </c>
      <c r="I14" s="20" t="s">
        <v>60</v>
      </c>
    </row>
    <row r="15" spans="1:9" s="15" customFormat="1" ht="18.75" x14ac:dyDescent="0.3">
      <c r="A15" s="63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1" t="s">
        <v>61</v>
      </c>
      <c r="C16" s="66">
        <v>9000</v>
      </c>
      <c r="D16" s="67">
        <v>8970</v>
      </c>
      <c r="E16" s="13" t="s">
        <v>35</v>
      </c>
      <c r="F16" s="88" t="s">
        <v>55</v>
      </c>
      <c r="G16" s="89" t="str">
        <f>+F16</f>
        <v>ร้านสิชลคอมพิวเตอร์แอนด์เซอร์วิส</v>
      </c>
      <c r="H16" s="14" t="s">
        <v>2</v>
      </c>
      <c r="I16" s="14" t="s">
        <v>62</v>
      </c>
    </row>
    <row r="17" spans="1:9" s="15" customFormat="1" ht="18.75" x14ac:dyDescent="0.3">
      <c r="A17" s="64"/>
      <c r="B17" s="17"/>
      <c r="C17" s="18"/>
      <c r="D17" s="25"/>
      <c r="E17" s="16"/>
      <c r="F17" s="49">
        <f>+D16</f>
        <v>8970</v>
      </c>
      <c r="G17" s="49">
        <f>+F17</f>
        <v>8970</v>
      </c>
      <c r="H17" s="20" t="s">
        <v>14</v>
      </c>
      <c r="I17" s="20" t="s">
        <v>63</v>
      </c>
    </row>
    <row r="18" spans="1:9" s="15" customFormat="1" ht="18.75" x14ac:dyDescent="0.3">
      <c r="A18" s="63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64</v>
      </c>
      <c r="C19" s="29">
        <v>105937.54</v>
      </c>
      <c r="D19" s="24">
        <v>105937.54</v>
      </c>
      <c r="E19" s="13" t="s">
        <v>35</v>
      </c>
      <c r="F19" s="96" t="s">
        <v>66</v>
      </c>
      <c r="G19" s="90" t="str">
        <f>+F19</f>
        <v>บริษัท แมรี่ แอน แดรี่ โปรดักส์จำกัด</v>
      </c>
      <c r="H19" s="14" t="s">
        <v>2</v>
      </c>
      <c r="I19" s="14" t="s">
        <v>67</v>
      </c>
    </row>
    <row r="20" spans="1:9" s="15" customFormat="1" ht="18.75" x14ac:dyDescent="0.3">
      <c r="A20" s="62"/>
      <c r="B20" s="91" t="s">
        <v>65</v>
      </c>
      <c r="C20" s="18"/>
      <c r="D20" s="25"/>
      <c r="E20" s="16"/>
      <c r="F20" s="19">
        <v>105937.54</v>
      </c>
      <c r="G20" s="19">
        <f>+F20</f>
        <v>105937.54</v>
      </c>
      <c r="H20" s="20" t="s">
        <v>14</v>
      </c>
      <c r="I20" s="20" t="s">
        <v>63</v>
      </c>
    </row>
    <row r="21" spans="1:9" s="15" customFormat="1" ht="18.75" x14ac:dyDescent="0.3">
      <c r="A21" s="63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x14ac:dyDescent="0.35">
      <c r="A22" s="32">
        <v>6</v>
      </c>
      <c r="B22" s="12" t="s">
        <v>68</v>
      </c>
      <c r="C22" s="29">
        <v>6560</v>
      </c>
      <c r="D22" s="24">
        <v>6560</v>
      </c>
      <c r="E22" s="13" t="s">
        <v>35</v>
      </c>
      <c r="F22" s="90" t="s">
        <v>48</v>
      </c>
      <c r="G22" s="87" t="str">
        <f>+F22</f>
        <v>ร้านอนันชัยสิชลกลาร</v>
      </c>
      <c r="H22" s="14" t="s">
        <v>2</v>
      </c>
      <c r="I22" s="14" t="s">
        <v>70</v>
      </c>
    </row>
    <row r="23" spans="1:9" x14ac:dyDescent="0.35">
      <c r="A23" s="62"/>
      <c r="B23" s="17" t="s">
        <v>69</v>
      </c>
      <c r="C23" s="18"/>
      <c r="D23" s="25"/>
      <c r="E23" s="16"/>
      <c r="F23" s="19">
        <v>6560</v>
      </c>
      <c r="G23" s="19">
        <f>+F23</f>
        <v>6560</v>
      </c>
      <c r="H23" s="20" t="s">
        <v>14</v>
      </c>
      <c r="I23" s="20" t="s">
        <v>53</v>
      </c>
    </row>
    <row r="24" spans="1:9" x14ac:dyDescent="0.35">
      <c r="A24" s="63"/>
      <c r="B24" s="26"/>
      <c r="C24" s="22"/>
      <c r="D24" s="21"/>
      <c r="E24" s="21"/>
      <c r="F24" s="27"/>
      <c r="G24" s="21"/>
      <c r="H24" s="23" t="s">
        <v>15</v>
      </c>
      <c r="I24" s="23"/>
    </row>
    <row r="25" spans="1:9" x14ac:dyDescent="0.35">
      <c r="A25" s="32">
        <v>7</v>
      </c>
      <c r="B25" s="12" t="s">
        <v>71</v>
      </c>
      <c r="C25" s="29">
        <v>8181000</v>
      </c>
      <c r="D25" s="24">
        <v>5773376.4100000001</v>
      </c>
      <c r="E25" s="13" t="s">
        <v>75</v>
      </c>
      <c r="F25" s="90" t="s">
        <v>74</v>
      </c>
      <c r="G25" s="90" t="str">
        <f>+F25</f>
        <v>บริษัท นันทวรรธไชย 2002 จำกัด</v>
      </c>
      <c r="H25" s="14" t="s">
        <v>2</v>
      </c>
      <c r="I25" s="14" t="s">
        <v>77</v>
      </c>
    </row>
    <row r="26" spans="1:9" x14ac:dyDescent="0.35">
      <c r="A26" s="62"/>
      <c r="B26" s="17" t="s">
        <v>72</v>
      </c>
      <c r="C26" s="18"/>
      <c r="D26" s="25"/>
      <c r="E26" s="16" t="s">
        <v>76</v>
      </c>
      <c r="F26" s="19">
        <v>5550000</v>
      </c>
      <c r="G26" s="19">
        <f>+F26</f>
        <v>5550000</v>
      </c>
      <c r="H26" s="20" t="s">
        <v>14</v>
      </c>
      <c r="I26" s="20" t="s">
        <v>78</v>
      </c>
    </row>
    <row r="27" spans="1:9" x14ac:dyDescent="0.35">
      <c r="A27" s="63"/>
      <c r="B27" s="26" t="s">
        <v>73</v>
      </c>
      <c r="C27" s="22"/>
      <c r="D27" s="21"/>
      <c r="E27" s="21"/>
      <c r="F27" s="27"/>
      <c r="G27" s="21"/>
      <c r="H27" s="23" t="s">
        <v>15</v>
      </c>
      <c r="I27" s="23"/>
    </row>
    <row r="28" spans="1:9" x14ac:dyDescent="0.35">
      <c r="A28" s="32">
        <v>8</v>
      </c>
      <c r="B28" s="12" t="s">
        <v>84</v>
      </c>
      <c r="C28" s="29">
        <v>30000</v>
      </c>
      <c r="D28" s="24">
        <v>28800</v>
      </c>
      <c r="E28" s="13" t="s">
        <v>35</v>
      </c>
      <c r="F28" s="90" t="s">
        <v>86</v>
      </c>
      <c r="G28" s="90" t="str">
        <f>+F28</f>
        <v>เพ็ญนาภาผ้าม่าน</v>
      </c>
      <c r="H28" s="14" t="s">
        <v>2</v>
      </c>
      <c r="I28" s="14" t="s">
        <v>89</v>
      </c>
    </row>
    <row r="29" spans="1:9" x14ac:dyDescent="0.35">
      <c r="A29" s="62"/>
      <c r="B29" s="17" t="s">
        <v>85</v>
      </c>
      <c r="C29" s="18"/>
      <c r="D29" s="25"/>
      <c r="E29" s="16"/>
      <c r="F29" s="19">
        <v>28800</v>
      </c>
      <c r="G29" s="19">
        <f>+F29</f>
        <v>28800</v>
      </c>
      <c r="H29" s="20" t="s">
        <v>14</v>
      </c>
      <c r="I29" s="20" t="s">
        <v>87</v>
      </c>
    </row>
    <row r="30" spans="1:9" x14ac:dyDescent="0.35">
      <c r="A30" s="63"/>
      <c r="B30" s="26"/>
      <c r="C30" s="22"/>
      <c r="D30" s="21"/>
      <c r="E30" s="21"/>
      <c r="F30" s="27"/>
      <c r="G30" s="21"/>
      <c r="H30" s="23" t="s">
        <v>15</v>
      </c>
      <c r="I30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E18" sqref="E18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1" customWidth="1"/>
    <col min="5" max="5" width="18.85546875" style="51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6" customFormat="1" x14ac:dyDescent="0.35">
      <c r="A1" s="107" t="s">
        <v>17</v>
      </c>
      <c r="B1" s="107"/>
      <c r="C1" s="107"/>
      <c r="D1" s="107"/>
      <c r="E1" s="107"/>
      <c r="F1" s="107"/>
      <c r="G1" s="107"/>
      <c r="H1" s="107"/>
    </row>
    <row r="2" spans="1:8" s="56" customFormat="1" x14ac:dyDescent="0.35">
      <c r="A2" s="107" t="s">
        <v>79</v>
      </c>
      <c r="B2" s="107"/>
      <c r="C2" s="107"/>
      <c r="D2" s="107"/>
      <c r="E2" s="107"/>
      <c r="F2" s="107"/>
      <c r="G2" s="107"/>
      <c r="H2" s="107"/>
    </row>
    <row r="3" spans="1:8" ht="6.75" customHeight="1" x14ac:dyDescent="0.35"/>
    <row r="4" spans="1:8" x14ac:dyDescent="0.35">
      <c r="A4" s="34"/>
      <c r="B4" s="34"/>
      <c r="C4" s="34"/>
      <c r="D4" s="52"/>
      <c r="E4" s="52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3" t="s">
        <v>34</v>
      </c>
      <c r="E5" s="53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4"/>
      <c r="E6" s="54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4" t="s">
        <v>19</v>
      </c>
      <c r="E7" s="72" t="str">
        <f>+D7</f>
        <v>-</v>
      </c>
      <c r="F7" s="72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5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0" t="s">
        <v>3</v>
      </c>
      <c r="E9" s="50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0" t="s">
        <v>3</v>
      </c>
      <c r="E10" s="55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80</v>
      </c>
      <c r="D11" s="45">
        <f>+พฤษภาคม!C7+พฤษภาคม!C10+พฤษภาคม!C13+พฤษภาคม!C16+พฤษภาคม!C19</f>
        <v>349137.54</v>
      </c>
      <c r="E11" s="55">
        <f>+พฤษภาคม!D7+พฤษภาคม!D10+พฤษภาคม!D13+พฤษภาคม!D16+พฤษภาคม!D19</f>
        <v>349107.54</v>
      </c>
      <c r="F11" s="45">
        <f>+พฤษภาคม!G8+พฤษภาคม!G11+พฤษภาคม!G14+พฤษภาคม!G17+พฤษภาคม!G20</f>
        <v>349107.54</v>
      </c>
      <c r="G11" s="45">
        <f>+D11-E11</f>
        <v>30</v>
      </c>
      <c r="H11" s="47"/>
    </row>
    <row r="12" spans="1:8" x14ac:dyDescent="0.35">
      <c r="A12" s="43">
        <v>6</v>
      </c>
      <c r="B12" s="44" t="s">
        <v>36</v>
      </c>
      <c r="C12" s="42" t="s">
        <v>88</v>
      </c>
      <c r="D12" s="45">
        <f>+พฤษภาคม!C22+พฤษภาคม!C28</f>
        <v>36560</v>
      </c>
      <c r="E12" s="55">
        <f>+พฤษภาคม!D22+พฤษภาคม!D28</f>
        <v>35360</v>
      </c>
      <c r="F12" s="45">
        <f>+พฤษภาคม!G23+พฤษภาคม!G29</f>
        <v>35360</v>
      </c>
      <c r="G12" s="42" t="s">
        <v>3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0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81</v>
      </c>
      <c r="D14" s="45">
        <f>+พฤษภาคม!C25</f>
        <v>8181000</v>
      </c>
      <c r="E14" s="55">
        <f>+พฤษภาคม!D25</f>
        <v>5773376.4100000001</v>
      </c>
      <c r="F14" s="97">
        <f>+พฤษภาคม!F26</f>
        <v>5550000</v>
      </c>
      <c r="G14" s="45">
        <f>+D14-E14</f>
        <v>2407623.59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4" t="s">
        <v>3</v>
      </c>
      <c r="H15" s="47"/>
    </row>
    <row r="16" spans="1:8" x14ac:dyDescent="0.35">
      <c r="A16" s="48">
        <v>10</v>
      </c>
      <c r="B16" s="82" t="s">
        <v>45</v>
      </c>
      <c r="C16" s="92" t="s">
        <v>19</v>
      </c>
      <c r="D16" s="93" t="s">
        <v>19</v>
      </c>
      <c r="E16" s="93" t="s">
        <v>19</v>
      </c>
      <c r="F16" s="93" t="s">
        <v>19</v>
      </c>
      <c r="G16" s="94" t="s">
        <v>3</v>
      </c>
      <c r="H16" s="73"/>
    </row>
    <row r="17" spans="2:7" x14ac:dyDescent="0.35">
      <c r="B17" s="1" t="s">
        <v>82</v>
      </c>
    </row>
    <row r="18" spans="2:7" x14ac:dyDescent="0.35">
      <c r="B18" s="1" t="s">
        <v>83</v>
      </c>
    </row>
    <row r="19" spans="2:7" x14ac:dyDescent="0.35">
      <c r="B19" s="1" t="s">
        <v>18</v>
      </c>
    </row>
    <row r="20" spans="2:7" ht="33" customHeight="1" x14ac:dyDescent="0.35">
      <c r="D20" s="83"/>
    </row>
    <row r="21" spans="2:7" x14ac:dyDescent="0.35">
      <c r="F21" s="108" t="s">
        <v>21</v>
      </c>
      <c r="G21" s="108"/>
    </row>
    <row r="22" spans="2:7" x14ac:dyDescent="0.35">
      <c r="F22" s="109" t="s">
        <v>46</v>
      </c>
      <c r="G22" s="109"/>
    </row>
    <row r="23" spans="2:7" x14ac:dyDescent="0.35">
      <c r="F23" s="108" t="s">
        <v>20</v>
      </c>
      <c r="G23" s="108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พฤษภาคม</vt:lpstr>
      <vt:lpstr>Sheet2</vt:lpstr>
      <vt:lpstr>พฤษภาคม!Print_Titles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2020-05-29T04:53:14Z</cp:lastPrinted>
  <dcterms:created xsi:type="dcterms:W3CDTF">2006-08-30T06:08:37Z</dcterms:created>
  <dcterms:modified xsi:type="dcterms:W3CDTF">2020-06-04T06:55:02Z</dcterms:modified>
</cp:coreProperties>
</file>