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 activeTab="1"/>
  </bookViews>
  <sheets>
    <sheet name="Sheet1" sheetId="15" r:id="rId1"/>
    <sheet name="Sheet2" sheetId="9" r:id="rId2"/>
  </sheets>
  <definedNames>
    <definedName name="_xlnm.Print_Area" localSheetId="0">Sheet1!$A$34:$I$53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F12" i="9" l="1"/>
  <c r="E12" i="9"/>
  <c r="D12" i="9"/>
  <c r="F10" i="9"/>
  <c r="F11" i="9"/>
  <c r="E11" i="9"/>
  <c r="D11" i="9"/>
  <c r="E10" i="9"/>
  <c r="D10" i="9"/>
  <c r="G8" i="15" l="1"/>
  <c r="G10" i="9" l="1"/>
  <c r="G53" i="15"/>
  <c r="G52" i="15"/>
  <c r="G50" i="15"/>
  <c r="G49" i="15"/>
  <c r="G17" i="15"/>
  <c r="G16" i="15"/>
  <c r="G11" i="9" l="1"/>
  <c r="E10" i="15"/>
  <c r="G11" i="15"/>
  <c r="G10" i="15"/>
  <c r="G46" i="15" l="1"/>
  <c r="G28" i="15"/>
  <c r="F29" i="15"/>
  <c r="G29" i="15" s="1"/>
  <c r="G12" i="9" l="1"/>
  <c r="G26" i="15" l="1"/>
  <c r="G25" i="15"/>
  <c r="G19" i="15" l="1"/>
  <c r="G20" i="15"/>
  <c r="G13" i="15"/>
  <c r="G14" i="15"/>
  <c r="G32" i="15" l="1"/>
  <c r="G31" i="15"/>
  <c r="G23" i="15"/>
  <c r="G22" i="15"/>
  <c r="G44" i="15" l="1"/>
  <c r="G43" i="15"/>
  <c r="G41" i="15" l="1"/>
  <c r="G40" i="15"/>
  <c r="G38" i="15"/>
  <c r="G37" i="15"/>
  <c r="G35" i="15" l="1"/>
  <c r="G34" i="15"/>
  <c r="G47" i="15" l="1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<sst xmlns="http://schemas.openxmlformats.org/spreadsheetml/2006/main" count="230" uniqueCount="125">
  <si>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</si>
  <si>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</si>
  <si>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</si>
  <si>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</si>
  <si>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</si>
  <si>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</si>
  <si>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</si>
  <si>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</si>
  <si>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</si>
  <si>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</si>
  <si>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</si>
  <si>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</si>
  <si>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</si>
  <si>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</si>
  <si>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</si>
  <si>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</si>
  <si>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</si>
  <si>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</si>
  <si>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</si>
  <si>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</si>
  <si>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</si>
  <si>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</si>
  <si>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</si>
  <si>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</si>
  <si>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</si>
  <si>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</si>
  <si>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</si>
  <si>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</si>
  <si>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</si>
  <si>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</si>
  <si>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</si>
  <si>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</si>
  <si>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</si>
  <si>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</si>
  <si>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</si>
  <si>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</si>
  <si>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</si>
  <si>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</si>
  <si>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</si>
  <si>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</si>
  <si>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</si>
  <si>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</si>
  <si>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</si>
  <si>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</si>
  <si>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</si>
  <si>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</si>
  <si>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</si>
  <si>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</si>
  <si>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</si>
  <si>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7</t>
  </si>
  <si>
    <t>ร้านสิชลคอมพิวเตอร์แอนด์เซอร์วิส</t>
  </si>
  <si>
    <t>6</t>
  </si>
  <si>
    <t>8</t>
  </si>
  <si>
    <t>ตำบลฉลอง</t>
  </si>
  <si>
    <t>จ้างถ่ายเอกสาร เย็บหนังสือหรือเข้าปกหนังสือ</t>
  </si>
  <si>
    <t>สิชล ก๊อปปี้</t>
  </si>
  <si>
    <t>9</t>
  </si>
  <si>
    <t>13</t>
  </si>
  <si>
    <t>สรุปผลการดำเนินการจัดซื้อจัดจ้างในรอบเดือนตุลาคม 2564</t>
  </si>
  <si>
    <t>วันที่  2  เดือน พฤศจิกายน พ.ศ. 2564</t>
  </si>
  <si>
    <t>บริษัท ซัสโก้ จำกัด (มหาชน)</t>
  </si>
  <si>
    <t>ใบสั่งซื้อ เลขที่ CNTR-00003/65</t>
  </si>
  <si>
    <t>ลว. 1 ต.ค. 64</t>
  </si>
  <si>
    <t>ซื้อวัสดุน้ำมันเชื้อเพลิงและหล่อลื่น (สำนักงานปลัด)</t>
  </si>
  <si>
    <t>ซื้อวัสดุน้ำมันเชื้อเพลิงและหล่อลื่น (กองช่าง)</t>
  </si>
  <si>
    <t>ใบสั่งซื้อ เลขที่ CNTR-00004/65</t>
  </si>
  <si>
    <t>บริหารส่วนตำบลและนายกองค์การบริหารส่วนตำบลฉลอง</t>
  </si>
  <si>
    <t>โรงพิมพ์อาสารักษาดินแดน กรมการปกครอง</t>
  </si>
  <si>
    <t>ใบสั่งซื้อ เลขที่ CNTR-00007/65</t>
  </si>
  <si>
    <t>ลว. 4 ต.ค. 64</t>
  </si>
  <si>
    <t>ซื้อวัสดุวิทยาศาสตร์หรือการแพทย์เพื่อป้องกันโรคติดเชื้อ</t>
  </si>
  <si>
    <t>ไวรัส โคโรนา 2019 (Covid-19)</t>
  </si>
  <si>
    <t>ธันยาการต์ธุรกิจ</t>
  </si>
  <si>
    <t>ใบสั่งซื้อ เลขที่ CNTR-00014/65</t>
  </si>
  <si>
    <t>ลว. 26 ต.ค. 64</t>
  </si>
  <si>
    <t xml:space="preserve">ซื้อหมึกพิมพ์สำหรับจัดพิมพ์บัญชีรายชื่อผู้มีสิทธิ์เลือกตั้งตาม </t>
  </si>
  <si>
    <t>โครงการเลือกตั้งสมาชิกสภาองค์การบริหารส่วนตำบลและ</t>
  </si>
  <si>
    <t>นายกองค์การบริหารส่วนตำบลฉลอง</t>
  </si>
  <si>
    <t>ใบสั่งซื้อ เลขที่ CNTR-00018/65</t>
  </si>
  <si>
    <t>ลว. 28 ต.ค. 64</t>
  </si>
  <si>
    <t>จ้างเช่าพื้นที่เว็บไซดืและต่ออายุโดเมนเนมรายปี</t>
  </si>
  <si>
    <t>บริษัท ซีเจ เวิลด์ คอมมิวนิเคชั่น จำกัด</t>
  </si>
  <si>
    <t>ใบสั่งจ้าง เลขที่ CNTR-00001/65</t>
  </si>
  <si>
    <t>จ้างเหมาบริการทำความสะอาดขององค์การบริหารส่วนตำบล</t>
  </si>
  <si>
    <t>ฉลอง</t>
  </si>
  <si>
    <t>นางรัตนาพร เพ็งเกรา</t>
  </si>
  <si>
    <t>ใบสั่งจ้าง เลขที่ CNTR-00002/65</t>
  </si>
  <si>
    <t>ใบสั่งจ้าง เลขที่ CNTR-00005/65</t>
  </si>
  <si>
    <t>จ้างทำป้ายไวนิลและแบบพิมพ์สำหรับโครงการเลือกตั้งสมาชิก</t>
  </si>
  <si>
    <t>สภาองค์การบริหารส่วนตำบลและนายกองค์การบริหารส่วน</t>
  </si>
  <si>
    <t>ห้างหุ้นส่วนจำกัด ทำเนียบ กรุ๊ป</t>
  </si>
  <si>
    <t>ใบสั่งจ้าง เลขที่ CNTR-00008/65</t>
  </si>
  <si>
    <t>ใบสั่งจ้าง เลขที่ CNTR-00009/65</t>
  </si>
  <si>
    <t>ลว. 7 ต.ค. 64</t>
  </si>
  <si>
    <t>ใบสั่งจ้าง เลขที่ CNTR-00010/65</t>
  </si>
  <si>
    <t>ลว. 14 ต.ค. 64</t>
  </si>
  <si>
    <t>จ้างตรวจเช็คและซ่อมแซมเครื่องคอมพิวเตอร์ ที่อยู่ในความ</t>
  </si>
  <si>
    <t>ใบสั่งจ้าง เลขที่ CNTR-00017/65</t>
  </si>
  <si>
    <t>ลว. 27 ต.ค. 64</t>
  </si>
  <si>
    <t>จ้างทำป้ายไวนิล,คัทเอาท์ป้ายบอร์ดปิดประกาศและแบบพิมพ์</t>
  </si>
  <si>
    <t>สำหรับโครงการเลือกตั้งสมาชิกสภาองค์การบริหารส่วนตำบล</t>
  </si>
  <si>
    <t>และนายกองค์การบริหารส่วนตำบลฉลอง</t>
  </si>
  <si>
    <t>บ้านโดม</t>
  </si>
  <si>
    <t>ใบสั่งจ้าง เลขที่ CNTR-00019/65</t>
  </si>
  <si>
    <t>จ้างทำตราประทับบัตรเลือกตั้งสำหรับโครงการเลือกตั้งสมาชิก</t>
  </si>
  <si>
    <t>นางขวัญจุธาม์ ทรัพย์เจริญ</t>
  </si>
  <si>
    <t>ใบสั่งจ้าง เลขที่ CNTR-00020/65</t>
  </si>
  <si>
    <t>จ้างก่อสร้างโครงการก่อสร้างถนนคอนกรีตเสริมเหล็ก รหัส</t>
  </si>
  <si>
    <t>สายทาง นศ.ถ. 75-012 สายบ้านนายเกลา-คลองใสสับ บ้าน</t>
  </si>
  <si>
    <t>ทุ่งเจ้าไชย หมู่ที่ 3 ตำบลฉลอง</t>
  </si>
  <si>
    <t>ห้างหุ้นส่วนจำกัด จิดติภัณฑ์ก่อสร้าง</t>
  </si>
  <si>
    <t>ลว. 20 ต.ค. 64</t>
  </si>
  <si>
    <t>จ้างก่อสร้างโครงการก่อสร้างศูนย์บริการนักท่องเที่ยวขนาด</t>
  </si>
  <si>
    <t>ใหญ่ Size L รูปแบบไทยร่วมสมัย ตามแบบกรมการท่องเที่ยว</t>
  </si>
  <si>
    <t>เลขที่แบบ DOT.16/2561 จำนวน 1 หลัง</t>
  </si>
  <si>
    <t>ห้างหุ้นส่วนจำกัด อนุการก่อสร้าง</t>
  </si>
  <si>
    <t>สัญญาจ้าง เลขที่ CNTR-00012/65</t>
  </si>
  <si>
    <t>สัญญาจ้าง เลขที่ CNTR-00016/65</t>
  </si>
  <si>
    <t>ประจำเดือนตุลาคม  2564</t>
  </si>
  <si>
    <t xml:space="preserve">                    เผยแพร่  เมื่อวันที่ 2 พฤศจิกายน 2564  โดยวิธีปิดประกาศ  และที่เว็บไซต์ www.chalong.go.th</t>
  </si>
  <si>
    <t>ได้นำข้อมูลเกี่ยวกับการจัดซื้อจัดจ้างตามแบบ  สขร.๑   ( ประจำเดือนตุลาคม 2564)</t>
  </si>
  <si>
    <t xml:space="preserve">           (นางสุมิตรา  รักบำรุง)</t>
  </si>
  <si>
    <t>2</t>
  </si>
  <si>
    <t>ซื้อแบบพิมพ์สำหรับโครงการเลือกตั้งสมาชิกสภาองค์การ</t>
  </si>
  <si>
    <t>รับผิดชอบของสำนักงานปลัด จำนวน 4 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</si>
</sst>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1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4" xfId="0" applyFont="1" applyBorder="1" applyAlignment="1">
      <alignment horizontal="center"/>
    </xf>
    <xf numFmtId="0" fontId="8" fillId="0" borderId="0" xfId="0" applyFont="1"/>
    <xf numFmtId="43" fontId="8" fillId="0" borderId="5" xfId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0" fontId="8" fillId="0" borderId="6" xfId="0" applyFont="1" applyBorder="1"/>
    <xf numFmtId="0" fontId="8" fillId="0" borderId="9" xfId="0" applyFont="1" applyBorder="1"/>
    <xf numFmtId="0" fontId="8" fillId="0" borderId="4" xfId="0" applyFont="1" applyBorder="1" applyAlignment="1">
      <alignment horizontal="left"/>
    </xf>
    <xf numFmtId="43" fontId="8" fillId="0" borderId="4" xfId="1" applyFont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43" fontId="8" fillId="0" borderId="9" xfId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43" fontId="8" fillId="0" borderId="6" xfId="1" applyFont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Border="1" applyAlignment="1">
      <alignment horizontal="center"/>
    </xf>
    <xf numFmtId="188" fontId="8" fillId="0" borderId="5" xfId="0" applyNumberFormat="1" applyFont="1" applyBorder="1" applyAlignment="1">
      <alignment horizontal="center"/>
    </xf>
    <xf numFmtId="188" fontId="8" fillId="0" borderId="6" xfId="0" applyNumberFormat="1" applyFont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187" fontId="3" fillId="0" borderId="6" xfId="0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4" fontId="5" fillId="0" borderId="2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topLeftCell="A25" zoomScale="90" zoomScaleNormal="90" workbookViewId="0">
      <selection activeCell="E14" sqref="E14"/>
    </sheetView>
  </sheetViews>
  <sheetFormatPr defaultColWidth="9.140625" defaultRowHeight="21" x14ac:dyDescent="0.35"/>
  <cols>
    <col min="1" max="1" width="5.42578125" style="33" customWidth="1"/>
    <col min="2" max="2" width="47.5703125" style="1" customWidth="1"/>
    <col min="3" max="3" width="12.5703125" style="34" customWidth="1"/>
    <col min="4" max="4" width="14.42578125" style="35" customWidth="1"/>
    <col min="5" max="5" width="12.85546875" style="1" customWidth="1"/>
    <col min="6" max="6" width="29.28515625" style="34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29" t="s">
        <v>58</v>
      </c>
      <c r="B1" s="129"/>
      <c r="C1" s="129"/>
      <c r="D1" s="129"/>
      <c r="E1" s="129"/>
      <c r="F1" s="129"/>
      <c r="G1" s="129"/>
      <c r="H1" s="129"/>
      <c r="I1" s="129"/>
    </row>
    <row r="2" spans="1:9" x14ac:dyDescent="0.35">
      <c r="A2" s="129" t="s">
        <v>27</v>
      </c>
      <c r="B2" s="129"/>
      <c r="C2" s="129"/>
      <c r="D2" s="129"/>
      <c r="E2" s="129"/>
      <c r="F2" s="129"/>
      <c r="G2" s="129"/>
      <c r="H2" s="129"/>
      <c r="I2" s="129"/>
    </row>
    <row r="3" spans="1:9" x14ac:dyDescent="0.35">
      <c r="A3" s="130" t="s">
        <v>59</v>
      </c>
      <c r="B3" s="130"/>
      <c r="C3" s="130"/>
      <c r="D3" s="130"/>
      <c r="E3" s="130"/>
      <c r="F3" s="130"/>
      <c r="G3" s="130"/>
      <c r="H3" s="130"/>
      <c r="I3" s="130"/>
    </row>
    <row r="4" spans="1:9" s="36" customFormat="1" ht="19.5" x14ac:dyDescent="0.3">
      <c r="A4" s="89" t="s">
        <v>28</v>
      </c>
      <c r="B4" s="131" t="s">
        <v>29</v>
      </c>
      <c r="C4" s="133" t="s">
        <v>30</v>
      </c>
      <c r="D4" s="131" t="s">
        <v>31</v>
      </c>
      <c r="E4" s="135" t="s">
        <v>32</v>
      </c>
      <c r="F4" s="90" t="s">
        <v>33</v>
      </c>
      <c r="G4" s="122" t="s">
        <v>34</v>
      </c>
      <c r="H4" s="131" t="s">
        <v>35</v>
      </c>
      <c r="I4" s="91" t="s">
        <v>36</v>
      </c>
    </row>
    <row r="5" spans="1:9" s="36" customFormat="1" ht="19.5" x14ac:dyDescent="0.3">
      <c r="A5" s="68" t="s">
        <v>37</v>
      </c>
      <c r="B5" s="132"/>
      <c r="C5" s="134"/>
      <c r="D5" s="132"/>
      <c r="E5" s="136"/>
      <c r="F5" s="37" t="s">
        <v>38</v>
      </c>
      <c r="G5" s="37" t="s">
        <v>39</v>
      </c>
      <c r="H5" s="137"/>
      <c r="I5" s="66" t="s">
        <v>40</v>
      </c>
    </row>
    <row r="6" spans="1:9" s="36" customFormat="1" ht="19.5" x14ac:dyDescent="0.3">
      <c r="A6" s="92"/>
      <c r="B6" s="93"/>
      <c r="C6" s="94" t="s">
        <v>41</v>
      </c>
      <c r="D6" s="93"/>
      <c r="E6" s="95"/>
      <c r="F6" s="96"/>
      <c r="G6" s="96"/>
      <c r="H6" s="97"/>
      <c r="I6" s="93" t="s">
        <v>41</v>
      </c>
    </row>
    <row r="7" spans="1:9" s="44" customFormat="1" ht="18.75" x14ac:dyDescent="0.3">
      <c r="A7" s="43">
        <v>1</v>
      </c>
      <c r="B7" s="76" t="s">
        <v>63</v>
      </c>
      <c r="C7" s="74">
        <v>100000</v>
      </c>
      <c r="D7" s="77">
        <v>100000</v>
      </c>
      <c r="E7" s="43" t="s">
        <v>42</v>
      </c>
      <c r="F7" s="57" t="s">
        <v>60</v>
      </c>
      <c r="G7" s="75" t="str">
        <f>+F7</f>
        <v>บริษัท ซัสโก้ จำกัด (มหาชน)</v>
      </c>
      <c r="H7" s="78" t="s">
        <v>43</v>
      </c>
      <c r="I7" s="78" t="s">
        <v>61</v>
      </c>
    </row>
    <row r="8" spans="1:9" s="44" customFormat="1" ht="18.75" x14ac:dyDescent="0.3">
      <c r="A8" s="79"/>
      <c r="B8" s="39"/>
      <c r="C8" s="80"/>
      <c r="D8" s="81"/>
      <c r="E8" s="38"/>
      <c r="F8" s="40">
        <v>100000</v>
      </c>
      <c r="G8" s="40">
        <f>+F8</f>
        <v>100000</v>
      </c>
      <c r="H8" s="45" t="s">
        <v>44</v>
      </c>
      <c r="I8" s="45" t="s">
        <v>62</v>
      </c>
    </row>
    <row r="9" spans="1:9" s="44" customFormat="1" ht="18.75" x14ac:dyDescent="0.3">
      <c r="A9" s="69"/>
      <c r="B9" s="42"/>
      <c r="C9" s="82"/>
      <c r="D9" s="70"/>
      <c r="E9" s="41"/>
      <c r="F9" s="71"/>
      <c r="G9" s="71"/>
      <c r="H9" s="52" t="s">
        <v>45</v>
      </c>
      <c r="I9" s="124"/>
    </row>
    <row r="10" spans="1:9" s="44" customFormat="1" ht="18.75" x14ac:dyDescent="0.3">
      <c r="A10" s="120">
        <v>2</v>
      </c>
      <c r="B10" s="102" t="s">
        <v>64</v>
      </c>
      <c r="C10" s="103">
        <v>100000</v>
      </c>
      <c r="D10" s="104">
        <v>100000</v>
      </c>
      <c r="E10" s="105" t="str">
        <f>+E7</f>
        <v>เฉพาะเจาะจง</v>
      </c>
      <c r="F10" s="106" t="s">
        <v>60</v>
      </c>
      <c r="G10" s="106" t="str">
        <f>+F10</f>
        <v>บริษัท ซัสโก้ จำกัด (มหาชน)</v>
      </c>
      <c r="H10" s="63" t="s">
        <v>43</v>
      </c>
      <c r="I10" s="78" t="s">
        <v>65</v>
      </c>
    </row>
    <row r="11" spans="1:9" s="44" customFormat="1" ht="18.75" x14ac:dyDescent="0.3">
      <c r="A11" s="73"/>
      <c r="B11" s="61"/>
      <c r="C11" s="84"/>
      <c r="D11" s="64"/>
      <c r="E11" s="65"/>
      <c r="F11" s="60">
        <v>100000</v>
      </c>
      <c r="G11" s="60">
        <f>+F11</f>
        <v>100000</v>
      </c>
      <c r="H11" s="112" t="s">
        <v>44</v>
      </c>
      <c r="I11" s="45" t="s">
        <v>62</v>
      </c>
    </row>
    <row r="12" spans="1:9" s="44" customFormat="1" ht="18.75" x14ac:dyDescent="0.3">
      <c r="A12" s="69"/>
      <c r="B12" s="42"/>
      <c r="C12" s="82"/>
      <c r="D12" s="70"/>
      <c r="E12" s="41"/>
      <c r="F12" s="71"/>
      <c r="G12" s="71"/>
      <c r="H12" s="52" t="s">
        <v>45</v>
      </c>
      <c r="I12" s="124"/>
    </row>
    <row r="13" spans="1:9" s="44" customFormat="1" ht="18" customHeight="1" x14ac:dyDescent="0.3">
      <c r="A13" s="123" t="s">
        <v>48</v>
      </c>
      <c r="B13" s="102" t="s">
        <v>123</v>
      </c>
      <c r="C13" s="103">
        <v>10000</v>
      </c>
      <c r="D13" s="104">
        <v>9477</v>
      </c>
      <c r="E13" s="105" t="s">
        <v>42</v>
      </c>
      <c r="F13" s="128" t="s">
        <v>67</v>
      </c>
      <c r="G13" s="128" t="str">
        <f>+F13</f>
        <v>โรงพิมพ์อาสารักษาดินแดน กรมการปกครอง</v>
      </c>
      <c r="H13" s="78" t="s">
        <v>43</v>
      </c>
      <c r="I13" s="78" t="s">
        <v>68</v>
      </c>
    </row>
    <row r="14" spans="1:9" s="44" customFormat="1" ht="18.75" x14ac:dyDescent="0.3">
      <c r="A14" s="73"/>
      <c r="B14" s="61" t="s">
        <v>66</v>
      </c>
      <c r="C14" s="84"/>
      <c r="D14" s="64"/>
      <c r="E14" s="65"/>
      <c r="F14" s="60">
        <v>9477</v>
      </c>
      <c r="G14" s="40">
        <f>+F14</f>
        <v>9477</v>
      </c>
      <c r="H14" s="45" t="s">
        <v>44</v>
      </c>
      <c r="I14" s="45" t="s">
        <v>69</v>
      </c>
    </row>
    <row r="15" spans="1:9" s="44" customFormat="1" ht="18.75" x14ac:dyDescent="0.3">
      <c r="A15" s="69"/>
      <c r="B15" s="42"/>
      <c r="C15" s="82"/>
      <c r="D15" s="70"/>
      <c r="E15" s="41"/>
      <c r="F15" s="71"/>
      <c r="G15" s="71"/>
      <c r="H15" s="52" t="s">
        <v>45</v>
      </c>
      <c r="I15" s="119"/>
    </row>
    <row r="16" spans="1:9" s="44" customFormat="1" ht="18" customHeight="1" x14ac:dyDescent="0.3">
      <c r="A16" s="123" t="s">
        <v>46</v>
      </c>
      <c r="B16" s="102" t="s">
        <v>70</v>
      </c>
      <c r="C16" s="103">
        <v>26000</v>
      </c>
      <c r="D16" s="104">
        <v>25960</v>
      </c>
      <c r="E16" s="105" t="s">
        <v>42</v>
      </c>
      <c r="F16" s="106" t="s">
        <v>72</v>
      </c>
      <c r="G16" s="106" t="str">
        <f>+F16</f>
        <v>ธันยาการต์ธุรกิจ</v>
      </c>
      <c r="H16" s="78" t="s">
        <v>43</v>
      </c>
      <c r="I16" s="78" t="s">
        <v>73</v>
      </c>
    </row>
    <row r="17" spans="1:9" s="44" customFormat="1" ht="18.75" x14ac:dyDescent="0.3">
      <c r="A17" s="73"/>
      <c r="B17" s="61" t="s">
        <v>71</v>
      </c>
      <c r="C17" s="84"/>
      <c r="D17" s="64"/>
      <c r="E17" s="65"/>
      <c r="F17" s="60">
        <v>25960</v>
      </c>
      <c r="G17" s="40">
        <f>+F17</f>
        <v>25960</v>
      </c>
      <c r="H17" s="45" t="s">
        <v>44</v>
      </c>
      <c r="I17" s="124" t="s">
        <v>74</v>
      </c>
    </row>
    <row r="18" spans="1:9" s="44" customFormat="1" ht="18.75" x14ac:dyDescent="0.3">
      <c r="A18" s="69"/>
      <c r="B18" s="42"/>
      <c r="C18" s="82"/>
      <c r="D18" s="70"/>
      <c r="E18" s="41"/>
      <c r="F18" s="71"/>
      <c r="G18" s="71"/>
      <c r="H18" s="52" t="s">
        <v>45</v>
      </c>
      <c r="I18" s="119"/>
    </row>
    <row r="19" spans="1:9" s="67" customFormat="1" ht="18.75" x14ac:dyDescent="0.3">
      <c r="A19" s="118" t="s">
        <v>47</v>
      </c>
      <c r="B19" s="113" t="s">
        <v>75</v>
      </c>
      <c r="C19" s="114">
        <v>4500</v>
      </c>
      <c r="D19" s="115">
        <v>4500</v>
      </c>
      <c r="E19" s="116" t="s">
        <v>42</v>
      </c>
      <c r="F19" s="117" t="s">
        <v>50</v>
      </c>
      <c r="G19" s="117" t="str">
        <f>+F19</f>
        <v>ร้านสิชลคอมพิวเตอร์แอนด์เซอร์วิส</v>
      </c>
      <c r="H19" s="78" t="s">
        <v>43</v>
      </c>
      <c r="I19" s="78" t="s">
        <v>78</v>
      </c>
    </row>
    <row r="20" spans="1:9" s="67" customFormat="1" ht="18.75" x14ac:dyDescent="0.3">
      <c r="A20" s="79"/>
      <c r="B20" s="39" t="s">
        <v>76</v>
      </c>
      <c r="C20" s="80"/>
      <c r="D20" s="81"/>
      <c r="E20" s="38"/>
      <c r="F20" s="40">
        <v>4500</v>
      </c>
      <c r="G20" s="40">
        <f>+F20</f>
        <v>4500</v>
      </c>
      <c r="H20" s="45" t="s">
        <v>44</v>
      </c>
      <c r="I20" s="45" t="s">
        <v>79</v>
      </c>
    </row>
    <row r="21" spans="1:9" s="67" customFormat="1" ht="18.75" x14ac:dyDescent="0.3">
      <c r="A21" s="108"/>
      <c r="B21" s="109" t="s">
        <v>77</v>
      </c>
      <c r="C21" s="107"/>
      <c r="D21" s="70"/>
      <c r="E21" s="110"/>
      <c r="F21" s="111"/>
      <c r="G21" s="111"/>
      <c r="H21" s="52" t="s">
        <v>45</v>
      </c>
      <c r="I21" s="125"/>
    </row>
    <row r="22" spans="1:9" s="44" customFormat="1" ht="18.75" x14ac:dyDescent="0.3">
      <c r="A22" s="83" t="s">
        <v>51</v>
      </c>
      <c r="B22" s="54" t="s">
        <v>80</v>
      </c>
      <c r="C22" s="74">
        <v>10000</v>
      </c>
      <c r="D22" s="77">
        <v>10000</v>
      </c>
      <c r="E22" s="43" t="s">
        <v>42</v>
      </c>
      <c r="F22" s="75" t="s">
        <v>81</v>
      </c>
      <c r="G22" s="75" t="str">
        <f t="shared" ref="G22:G35" si="0">+F22</f>
        <v>บริษัท ซีเจ เวิลด์ คอมมิวนิเคชั่น จำกัด</v>
      </c>
      <c r="H22" s="78" t="s">
        <v>43</v>
      </c>
      <c r="I22" s="78" t="s">
        <v>82</v>
      </c>
    </row>
    <row r="23" spans="1:9" s="44" customFormat="1" ht="18.75" x14ac:dyDescent="0.3">
      <c r="A23" s="79"/>
      <c r="B23" s="39"/>
      <c r="C23" s="80"/>
      <c r="D23" s="81"/>
      <c r="E23" s="38"/>
      <c r="F23" s="40">
        <v>10000</v>
      </c>
      <c r="G23" s="40">
        <f t="shared" si="0"/>
        <v>10000</v>
      </c>
      <c r="H23" s="45" t="s">
        <v>44</v>
      </c>
      <c r="I23" s="45" t="s">
        <v>62</v>
      </c>
    </row>
    <row r="24" spans="1:9" s="44" customFormat="1" ht="18.75" x14ac:dyDescent="0.3">
      <c r="A24" s="69"/>
      <c r="B24" s="42"/>
      <c r="C24" s="82"/>
      <c r="D24" s="70"/>
      <c r="E24" s="41"/>
      <c r="F24" s="71"/>
      <c r="G24" s="71"/>
      <c r="H24" s="119" t="s">
        <v>45</v>
      </c>
      <c r="I24" s="119"/>
    </row>
    <row r="25" spans="1:9" s="44" customFormat="1" ht="18.75" x14ac:dyDescent="0.3">
      <c r="A25" s="120" t="s">
        <v>49</v>
      </c>
      <c r="B25" s="102" t="s">
        <v>83</v>
      </c>
      <c r="C25" s="103">
        <v>96000</v>
      </c>
      <c r="D25" s="104">
        <v>96000</v>
      </c>
      <c r="E25" s="105" t="s">
        <v>42</v>
      </c>
      <c r="F25" s="106" t="s">
        <v>85</v>
      </c>
      <c r="G25" s="106" t="str">
        <f>+F25</f>
        <v>นางรัตนาพร เพ็งเกรา</v>
      </c>
      <c r="H25" s="78" t="s">
        <v>43</v>
      </c>
      <c r="I25" s="78" t="s">
        <v>86</v>
      </c>
    </row>
    <row r="26" spans="1:9" s="44" customFormat="1" ht="18.75" x14ac:dyDescent="0.3">
      <c r="A26" s="73"/>
      <c r="B26" s="61" t="s">
        <v>84</v>
      </c>
      <c r="C26" s="84"/>
      <c r="D26" s="64"/>
      <c r="E26" s="65"/>
      <c r="F26" s="60">
        <v>96000</v>
      </c>
      <c r="G26" s="60">
        <f>+F26</f>
        <v>96000</v>
      </c>
      <c r="H26" s="45" t="s">
        <v>44</v>
      </c>
      <c r="I26" s="45" t="s">
        <v>62</v>
      </c>
    </row>
    <row r="27" spans="1:9" s="44" customFormat="1" ht="18.75" x14ac:dyDescent="0.3">
      <c r="A27" s="73"/>
      <c r="B27" s="61"/>
      <c r="C27" s="84"/>
      <c r="D27" s="64"/>
      <c r="E27" s="65"/>
      <c r="F27" s="71"/>
      <c r="G27" s="71"/>
      <c r="H27" s="119" t="s">
        <v>45</v>
      </c>
      <c r="I27" s="124"/>
    </row>
    <row r="28" spans="1:9" s="44" customFormat="1" ht="18.75" x14ac:dyDescent="0.3">
      <c r="A28" s="83" t="s">
        <v>52</v>
      </c>
      <c r="B28" s="54" t="s">
        <v>54</v>
      </c>
      <c r="C28" s="74">
        <v>4900</v>
      </c>
      <c r="D28" s="77">
        <v>4900</v>
      </c>
      <c r="E28" s="43" t="s">
        <v>42</v>
      </c>
      <c r="F28" s="106" t="s">
        <v>55</v>
      </c>
      <c r="G28" s="75" t="str">
        <f>+F28</f>
        <v>สิชล ก๊อปปี้</v>
      </c>
      <c r="H28" s="78" t="s">
        <v>43</v>
      </c>
      <c r="I28" s="78" t="s">
        <v>87</v>
      </c>
    </row>
    <row r="29" spans="1:9" s="44" customFormat="1" ht="18.75" x14ac:dyDescent="0.3">
      <c r="A29" s="73"/>
      <c r="B29" s="61"/>
      <c r="C29" s="84"/>
      <c r="D29" s="64"/>
      <c r="E29" s="65"/>
      <c r="F29" s="60">
        <f>+D28</f>
        <v>4900</v>
      </c>
      <c r="G29" s="60">
        <f>+F29</f>
        <v>4900</v>
      </c>
      <c r="H29" s="45" t="s">
        <v>44</v>
      </c>
      <c r="I29" s="45" t="s">
        <v>69</v>
      </c>
    </row>
    <row r="30" spans="1:9" s="44" customFormat="1" ht="18.75" x14ac:dyDescent="0.3">
      <c r="A30" s="73"/>
      <c r="B30" s="61"/>
      <c r="C30" s="84"/>
      <c r="D30" s="64"/>
      <c r="E30" s="65"/>
      <c r="F30" s="60"/>
      <c r="G30" s="71"/>
      <c r="H30" s="119" t="s">
        <v>45</v>
      </c>
      <c r="I30" s="119"/>
    </row>
    <row r="31" spans="1:9" s="44" customFormat="1" ht="18.75" x14ac:dyDescent="0.3">
      <c r="A31" s="83" t="s">
        <v>56</v>
      </c>
      <c r="B31" s="54" t="s">
        <v>88</v>
      </c>
      <c r="C31" s="74">
        <v>30000</v>
      </c>
      <c r="D31" s="77">
        <v>29204</v>
      </c>
      <c r="E31" s="43" t="s">
        <v>42</v>
      </c>
      <c r="F31" s="75" t="s">
        <v>90</v>
      </c>
      <c r="G31" s="75" t="str">
        <f t="shared" si="0"/>
        <v>ห้างหุ้นส่วนจำกัด ทำเนียบ กรุ๊ป</v>
      </c>
      <c r="H31" s="78" t="s">
        <v>43</v>
      </c>
      <c r="I31" s="78" t="s">
        <v>91</v>
      </c>
    </row>
    <row r="32" spans="1:9" s="44" customFormat="1" ht="18.75" x14ac:dyDescent="0.3">
      <c r="A32" s="79"/>
      <c r="B32" s="39" t="s">
        <v>89</v>
      </c>
      <c r="C32" s="80"/>
      <c r="D32" s="81"/>
      <c r="E32" s="38"/>
      <c r="F32" s="40">
        <v>29204</v>
      </c>
      <c r="G32" s="40">
        <f t="shared" si="0"/>
        <v>29204</v>
      </c>
      <c r="H32" s="45" t="s">
        <v>44</v>
      </c>
      <c r="I32" s="45" t="s">
        <v>69</v>
      </c>
    </row>
    <row r="33" spans="1:10" s="44" customFormat="1" ht="18.75" x14ac:dyDescent="0.3">
      <c r="A33" s="69"/>
      <c r="B33" s="42" t="s">
        <v>53</v>
      </c>
      <c r="C33" s="82"/>
      <c r="D33" s="70"/>
      <c r="E33" s="41"/>
      <c r="F33" s="71"/>
      <c r="G33" s="71"/>
      <c r="H33" s="52" t="s">
        <v>45</v>
      </c>
      <c r="I33" s="119"/>
    </row>
    <row r="34" spans="1:10" s="44" customFormat="1" ht="18.75" x14ac:dyDescent="0.3">
      <c r="A34" s="43">
        <v>10</v>
      </c>
      <c r="B34" s="54" t="s">
        <v>54</v>
      </c>
      <c r="C34" s="85">
        <v>3460</v>
      </c>
      <c r="D34" s="55">
        <v>3460</v>
      </c>
      <c r="E34" s="46" t="s">
        <v>42</v>
      </c>
      <c r="F34" s="57" t="s">
        <v>55</v>
      </c>
      <c r="G34" s="57" t="str">
        <f t="shared" si="0"/>
        <v>สิชล ก๊อปปี้</v>
      </c>
      <c r="H34" s="78" t="s">
        <v>43</v>
      </c>
      <c r="I34" s="78" t="s">
        <v>92</v>
      </c>
    </row>
    <row r="35" spans="1:10" s="44" customFormat="1" ht="18.75" x14ac:dyDescent="0.3">
      <c r="A35" s="79"/>
      <c r="B35" s="39"/>
      <c r="C35" s="86"/>
      <c r="D35" s="48"/>
      <c r="E35" s="49"/>
      <c r="F35" s="56">
        <v>3460</v>
      </c>
      <c r="G35" s="56">
        <f t="shared" si="0"/>
        <v>3460</v>
      </c>
      <c r="H35" s="45" t="s">
        <v>44</v>
      </c>
      <c r="I35" s="45" t="s">
        <v>93</v>
      </c>
    </row>
    <row r="36" spans="1:10" s="44" customFormat="1" ht="18.75" x14ac:dyDescent="0.3">
      <c r="A36" s="73"/>
      <c r="B36" s="61"/>
      <c r="C36" s="88"/>
      <c r="D36" s="58"/>
      <c r="E36" s="59"/>
      <c r="F36" s="62"/>
      <c r="G36" s="51"/>
      <c r="H36" s="53" t="s">
        <v>45</v>
      </c>
      <c r="I36" s="124"/>
    </row>
    <row r="37" spans="1:10" s="44" customFormat="1" ht="18.75" x14ac:dyDescent="0.3">
      <c r="A37" s="43">
        <v>11</v>
      </c>
      <c r="B37" s="54" t="s">
        <v>54</v>
      </c>
      <c r="C37" s="85">
        <v>4900</v>
      </c>
      <c r="D37" s="55">
        <v>4900</v>
      </c>
      <c r="E37" s="46" t="s">
        <v>42</v>
      </c>
      <c r="F37" s="57" t="s">
        <v>55</v>
      </c>
      <c r="G37" s="57" t="str">
        <f>+F37</f>
        <v>สิชล ก๊อปปี้</v>
      </c>
      <c r="H37" s="78" t="s">
        <v>43</v>
      </c>
      <c r="I37" s="78" t="s">
        <v>94</v>
      </c>
    </row>
    <row r="38" spans="1:10" s="44" customFormat="1" ht="18.75" x14ac:dyDescent="0.3">
      <c r="A38" s="79"/>
      <c r="B38" s="39"/>
      <c r="C38" s="86"/>
      <c r="D38" s="48"/>
      <c r="E38" s="49"/>
      <c r="F38" s="56">
        <v>4900</v>
      </c>
      <c r="G38" s="56">
        <f>+F38</f>
        <v>4900</v>
      </c>
      <c r="H38" s="45" t="s">
        <v>44</v>
      </c>
      <c r="I38" s="45" t="s">
        <v>95</v>
      </c>
    </row>
    <row r="39" spans="1:10" s="44" customFormat="1" ht="18.75" x14ac:dyDescent="0.3">
      <c r="A39" s="73"/>
      <c r="B39" s="61"/>
      <c r="C39" s="88"/>
      <c r="D39" s="58"/>
      <c r="E39" s="59"/>
      <c r="F39" s="62"/>
      <c r="G39" s="62"/>
      <c r="H39" s="53" t="s">
        <v>45</v>
      </c>
      <c r="I39" s="124"/>
    </row>
    <row r="40" spans="1:10" s="44" customFormat="1" ht="18.75" x14ac:dyDescent="0.3">
      <c r="A40" s="43">
        <v>12</v>
      </c>
      <c r="B40" s="54" t="s">
        <v>96</v>
      </c>
      <c r="C40" s="85">
        <v>12000</v>
      </c>
      <c r="D40" s="55">
        <v>11420</v>
      </c>
      <c r="E40" s="46" t="s">
        <v>42</v>
      </c>
      <c r="F40" s="57" t="s">
        <v>50</v>
      </c>
      <c r="G40" s="57" t="str">
        <f>+F40</f>
        <v>ร้านสิชลคอมพิวเตอร์แอนด์เซอร์วิส</v>
      </c>
      <c r="H40" s="78" t="s">
        <v>43</v>
      </c>
      <c r="I40" s="78" t="s">
        <v>97</v>
      </c>
    </row>
    <row r="41" spans="1:10" s="44" customFormat="1" ht="18.75" x14ac:dyDescent="0.3">
      <c r="A41" s="79"/>
      <c r="B41" s="39" t="s">
        <v>124</v>
      </c>
      <c r="C41" s="86"/>
      <c r="D41" s="48"/>
      <c r="E41" s="49"/>
      <c r="F41" s="56">
        <v>11420</v>
      </c>
      <c r="G41" s="56">
        <f>+F41</f>
        <v>11420</v>
      </c>
      <c r="H41" s="45" t="s">
        <v>44</v>
      </c>
      <c r="I41" s="45" t="s">
        <v>98</v>
      </c>
    </row>
    <row r="42" spans="1:10" s="44" customFormat="1" ht="18.75" x14ac:dyDescent="0.3">
      <c r="A42" s="73"/>
      <c r="B42" s="61"/>
      <c r="C42" s="88"/>
      <c r="D42" s="58"/>
      <c r="E42" s="59"/>
      <c r="F42" s="62"/>
      <c r="G42" s="62"/>
      <c r="H42" s="53" t="s">
        <v>45</v>
      </c>
      <c r="I42" s="124"/>
    </row>
    <row r="43" spans="1:10" s="44" customFormat="1" ht="18.75" x14ac:dyDescent="0.3">
      <c r="A43" s="83" t="s">
        <v>57</v>
      </c>
      <c r="B43" s="54" t="s">
        <v>99</v>
      </c>
      <c r="C43" s="85">
        <v>192000</v>
      </c>
      <c r="D43" s="55">
        <v>191670</v>
      </c>
      <c r="E43" s="46" t="s">
        <v>42</v>
      </c>
      <c r="F43" s="57" t="s">
        <v>102</v>
      </c>
      <c r="G43" s="57" t="str">
        <f>+F43</f>
        <v>บ้านโดม</v>
      </c>
      <c r="H43" s="78" t="s">
        <v>43</v>
      </c>
      <c r="I43" s="78" t="s">
        <v>103</v>
      </c>
      <c r="J43" s="67"/>
    </row>
    <row r="44" spans="1:10" s="44" customFormat="1" ht="18.75" x14ac:dyDescent="0.3">
      <c r="A44" s="79"/>
      <c r="B44" s="39" t="s">
        <v>100</v>
      </c>
      <c r="C44" s="86"/>
      <c r="D44" s="48"/>
      <c r="E44" s="49"/>
      <c r="F44" s="56">
        <v>191670</v>
      </c>
      <c r="G44" s="56">
        <f>+F44</f>
        <v>191670</v>
      </c>
      <c r="H44" s="45" t="s">
        <v>44</v>
      </c>
      <c r="I44" s="45" t="s">
        <v>79</v>
      </c>
    </row>
    <row r="45" spans="1:10" s="44" customFormat="1" ht="18.75" x14ac:dyDescent="0.3">
      <c r="A45" s="73"/>
      <c r="B45" s="61" t="s">
        <v>101</v>
      </c>
      <c r="C45" s="88"/>
      <c r="D45" s="58"/>
      <c r="E45" s="59"/>
      <c r="F45" s="62"/>
      <c r="G45" s="62"/>
      <c r="H45" s="53" t="s">
        <v>45</v>
      </c>
      <c r="I45" s="124"/>
    </row>
    <row r="46" spans="1:10" s="47" customFormat="1" ht="18.75" x14ac:dyDescent="0.3">
      <c r="A46" s="43">
        <v>14</v>
      </c>
      <c r="B46" s="76" t="s">
        <v>104</v>
      </c>
      <c r="C46" s="74">
        <v>1000</v>
      </c>
      <c r="D46" s="77">
        <v>1000</v>
      </c>
      <c r="E46" s="46" t="s">
        <v>42</v>
      </c>
      <c r="F46" s="57" t="s">
        <v>105</v>
      </c>
      <c r="G46" s="75" t="str">
        <f>+F46</f>
        <v>นางขวัญจุธาม์ ทรัพย์เจริญ</v>
      </c>
      <c r="H46" s="78" t="s">
        <v>43</v>
      </c>
      <c r="I46" s="78" t="s">
        <v>106</v>
      </c>
    </row>
    <row r="47" spans="1:10" s="47" customFormat="1" ht="18.75" x14ac:dyDescent="0.3">
      <c r="A47" s="79"/>
      <c r="B47" s="39" t="s">
        <v>89</v>
      </c>
      <c r="C47" s="86"/>
      <c r="D47" s="48"/>
      <c r="E47" s="49"/>
      <c r="F47" s="40">
        <v>1000</v>
      </c>
      <c r="G47" s="40">
        <f>+F47</f>
        <v>1000</v>
      </c>
      <c r="H47" s="45" t="s">
        <v>44</v>
      </c>
      <c r="I47" s="45" t="s">
        <v>79</v>
      </c>
    </row>
    <row r="48" spans="1:10" s="47" customFormat="1" ht="18.75" x14ac:dyDescent="0.3">
      <c r="A48" s="69"/>
      <c r="B48" s="42" t="s">
        <v>53</v>
      </c>
      <c r="C48" s="87"/>
      <c r="D48" s="72"/>
      <c r="E48" s="50"/>
      <c r="F48" s="71"/>
      <c r="G48" s="71"/>
      <c r="H48" s="53" t="s">
        <v>45</v>
      </c>
      <c r="I48" s="119"/>
    </row>
    <row r="49" spans="1:9" s="47" customFormat="1" ht="18.75" x14ac:dyDescent="0.3">
      <c r="A49" s="43">
        <v>15</v>
      </c>
      <c r="B49" s="76" t="s">
        <v>107</v>
      </c>
      <c r="C49" s="74">
        <v>2600000</v>
      </c>
      <c r="D49" s="77">
        <v>2608785.4300000002</v>
      </c>
      <c r="E49" s="46" t="s">
        <v>42</v>
      </c>
      <c r="F49" s="57" t="s">
        <v>110</v>
      </c>
      <c r="G49" s="75" t="str">
        <f>+F49</f>
        <v>ห้างหุ้นส่วนจำกัด จิดติภัณฑ์ก่อสร้าง</v>
      </c>
      <c r="H49" s="78" t="s">
        <v>43</v>
      </c>
      <c r="I49" s="78" t="s">
        <v>116</v>
      </c>
    </row>
    <row r="50" spans="1:9" s="47" customFormat="1" ht="18.75" x14ac:dyDescent="0.3">
      <c r="A50" s="79"/>
      <c r="B50" s="39" t="s">
        <v>108</v>
      </c>
      <c r="C50" s="86"/>
      <c r="D50" s="48"/>
      <c r="E50" s="49"/>
      <c r="F50" s="40">
        <v>2590000</v>
      </c>
      <c r="G50" s="40">
        <f>+F50</f>
        <v>2590000</v>
      </c>
      <c r="H50" s="45" t="s">
        <v>44</v>
      </c>
      <c r="I50" s="45" t="s">
        <v>111</v>
      </c>
    </row>
    <row r="51" spans="1:9" s="47" customFormat="1" ht="18.75" x14ac:dyDescent="0.3">
      <c r="A51" s="69"/>
      <c r="B51" s="42" t="s">
        <v>109</v>
      </c>
      <c r="C51" s="87"/>
      <c r="D51" s="72"/>
      <c r="E51" s="50"/>
      <c r="F51" s="71"/>
      <c r="G51" s="71"/>
      <c r="H51" s="53" t="s">
        <v>45</v>
      </c>
      <c r="I51" s="119"/>
    </row>
    <row r="52" spans="1:9" s="47" customFormat="1" ht="18.75" x14ac:dyDescent="0.3">
      <c r="A52" s="43">
        <v>16</v>
      </c>
      <c r="B52" s="76" t="s">
        <v>112</v>
      </c>
      <c r="C52" s="74">
        <v>2047000</v>
      </c>
      <c r="D52" s="77">
        <v>2049902.11</v>
      </c>
      <c r="E52" s="46" t="s">
        <v>42</v>
      </c>
      <c r="F52" s="57" t="s">
        <v>115</v>
      </c>
      <c r="G52" s="75" t="str">
        <f>+F52</f>
        <v>ห้างหุ้นส่วนจำกัด อนุการก่อสร้าง</v>
      </c>
      <c r="H52" s="78" t="s">
        <v>43</v>
      </c>
      <c r="I52" s="78" t="s">
        <v>117</v>
      </c>
    </row>
    <row r="53" spans="1:9" s="47" customFormat="1" ht="18.75" x14ac:dyDescent="0.3">
      <c r="A53" s="79"/>
      <c r="B53" s="39" t="s">
        <v>113</v>
      </c>
      <c r="C53" s="86"/>
      <c r="D53" s="48"/>
      <c r="E53" s="49"/>
      <c r="F53" s="40">
        <v>1967000</v>
      </c>
      <c r="G53" s="40">
        <f>+F53</f>
        <v>1967000</v>
      </c>
      <c r="H53" s="45" t="s">
        <v>44</v>
      </c>
      <c r="I53" s="45" t="s">
        <v>98</v>
      </c>
    </row>
    <row r="54" spans="1:9" s="47" customFormat="1" ht="18.75" x14ac:dyDescent="0.3">
      <c r="A54" s="69"/>
      <c r="B54" s="42" t="s">
        <v>114</v>
      </c>
      <c r="C54" s="87"/>
      <c r="D54" s="72"/>
      <c r="E54" s="50"/>
      <c r="F54" s="71"/>
      <c r="G54" s="71"/>
      <c r="H54" s="52" t="s">
        <v>45</v>
      </c>
      <c r="I54" s="119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74803149606299213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SheetLayoutView="100" workbookViewId="0">
      <selection activeCell="C26" sqref="C26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16384" width="9.140625" style="1"/>
  </cols>
  <sheetData>
    <row r="1" spans="1:8" s="24" customFormat="1" x14ac:dyDescent="0.35">
      <c r="A1" s="138" t="s">
        <v>11</v>
      </c>
      <c r="B1" s="138"/>
      <c r="C1" s="138"/>
      <c r="D1" s="138"/>
      <c r="E1" s="138"/>
      <c r="F1" s="138"/>
      <c r="G1" s="138"/>
      <c r="H1" s="138"/>
    </row>
    <row r="2" spans="1:8" s="24" customFormat="1" x14ac:dyDescent="0.35">
      <c r="A2" s="138" t="s">
        <v>118</v>
      </c>
      <c r="B2" s="138"/>
      <c r="C2" s="138"/>
      <c r="D2" s="138"/>
      <c r="E2" s="138"/>
      <c r="F2" s="138"/>
      <c r="G2" s="138"/>
      <c r="H2" s="138"/>
    </row>
    <row r="3" spans="1:8" ht="6.75" customHeight="1" x14ac:dyDescent="0.35"/>
    <row r="4" spans="1:8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8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8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8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98" t="s">
        <v>0</v>
      </c>
      <c r="H7" s="10"/>
    </row>
    <row r="8" spans="1:8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98" t="s">
        <v>0</v>
      </c>
      <c r="H8" s="13"/>
    </row>
    <row r="9" spans="1:8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98" t="s">
        <v>0</v>
      </c>
      <c r="H9" s="13"/>
    </row>
    <row r="10" spans="1:8" x14ac:dyDescent="0.35">
      <c r="A10" s="12">
        <v>4</v>
      </c>
      <c r="B10" s="13" t="s">
        <v>19</v>
      </c>
      <c r="C10" s="11" t="s">
        <v>122</v>
      </c>
      <c r="D10" s="14">
        <f>+Sheet1!C49+Sheet1!C52</f>
        <v>4647000</v>
      </c>
      <c r="E10" s="23">
        <f>+Sheet1!D49+Sheet1!D52</f>
        <v>4658687.54</v>
      </c>
      <c r="F10" s="14">
        <f>+Sheet1!G50+Sheet1!G53</f>
        <v>4557000</v>
      </c>
      <c r="G10" s="127">
        <f t="shared" ref="G10" si="0">+D10-E10</f>
        <v>-11687.540000000037</v>
      </c>
      <c r="H10" s="15"/>
    </row>
    <row r="11" spans="1:8" x14ac:dyDescent="0.35">
      <c r="A11" s="12">
        <v>5</v>
      </c>
      <c r="B11" s="13" t="s">
        <v>22</v>
      </c>
      <c r="C11" s="11" t="s">
        <v>47</v>
      </c>
      <c r="D11" s="14">
        <f>+Sheet1!C7+Sheet1!C10+Sheet1!C13+Sheet1!C16+Sheet1!C19</f>
        <v>240500</v>
      </c>
      <c r="E11" s="23">
        <f>+Sheet1!D7+Sheet1!D10+Sheet1!D13+Sheet1!D16+Sheet1!D19</f>
        <v>239937</v>
      </c>
      <c r="F11" s="14">
        <f>+Sheet1!G8+Sheet1!G11+Sheet1!G14+Sheet1!G17+Sheet1!G20</f>
        <v>239937</v>
      </c>
      <c r="G11" s="99">
        <f>+D11-E11</f>
        <v>563</v>
      </c>
      <c r="H11" s="16"/>
    </row>
    <row r="12" spans="1:8" x14ac:dyDescent="0.35">
      <c r="A12" s="12">
        <v>6</v>
      </c>
      <c r="B12" s="13" t="s">
        <v>17</v>
      </c>
      <c r="C12" s="11" t="s">
        <v>56</v>
      </c>
      <c r="D12" s="14">
        <f>+Sheet1!C22+Sheet1!C25+Sheet1!C28+Sheet1!C31+Sheet1!C34+Sheet1!C37+Sheet1!C40+Sheet1!C43+Sheet1!C46</f>
        <v>354260</v>
      </c>
      <c r="E12" s="23">
        <f>+Sheet1!D22+Sheet1!D25+Sheet1!D28+Sheet1!D31+Sheet1!D34+Sheet1!D37+Sheet1!D40+Sheet1!D43+Sheet1!D46</f>
        <v>352554</v>
      </c>
      <c r="F12" s="14">
        <f>+Sheet1!G23+Sheet1!G26+Sheet1!G29+Sheet1!G32+Sheet1!G35+Sheet1!G38+Sheet1!G41+Sheet1!G44+Sheet1!G47</f>
        <v>352554</v>
      </c>
      <c r="G12" s="127">
        <f>+D12-E12</f>
        <v>1706</v>
      </c>
      <c r="H12" s="16"/>
    </row>
    <row r="13" spans="1:8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98" t="s">
        <v>0</v>
      </c>
      <c r="H13" s="16"/>
    </row>
    <row r="14" spans="1:8" x14ac:dyDescent="0.35">
      <c r="A14" s="12">
        <v>8</v>
      </c>
      <c r="B14" s="13" t="s">
        <v>24</v>
      </c>
      <c r="C14" s="11" t="s">
        <v>13</v>
      </c>
      <c r="D14" s="18" t="s">
        <v>0</v>
      </c>
      <c r="E14" s="18" t="s">
        <v>0</v>
      </c>
      <c r="F14" s="18" t="s">
        <v>0</v>
      </c>
      <c r="G14" s="100" t="s">
        <v>0</v>
      </c>
      <c r="H14" s="16"/>
    </row>
    <row r="15" spans="1:8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21" t="s">
        <v>13</v>
      </c>
      <c r="F15" s="14" t="s">
        <v>13</v>
      </c>
      <c r="G15" s="101" t="s">
        <v>0</v>
      </c>
      <c r="H15" s="16"/>
    </row>
    <row r="16" spans="1:8" x14ac:dyDescent="0.35">
      <c r="A16" s="17">
        <v>10</v>
      </c>
      <c r="B16" s="29" t="s">
        <v>26</v>
      </c>
      <c r="C16" s="32" t="s">
        <v>13</v>
      </c>
      <c r="D16" s="31" t="s">
        <v>13</v>
      </c>
      <c r="E16" s="31" t="s">
        <v>13</v>
      </c>
      <c r="F16" s="31" t="s">
        <v>13</v>
      </c>
      <c r="G16" s="126" t="s">
        <v>0</v>
      </c>
      <c r="H16" s="26"/>
    </row>
    <row r="17" spans="2:7" x14ac:dyDescent="0.35">
      <c r="B17" s="1" t="s">
        <v>120</v>
      </c>
    </row>
    <row r="18" spans="2:7" x14ac:dyDescent="0.35">
      <c r="B18" s="1" t="s">
        <v>119</v>
      </c>
    </row>
    <row r="19" spans="2:7" x14ac:dyDescent="0.35">
      <c r="B19" s="1" t="s">
        <v>12</v>
      </c>
    </row>
    <row r="20" spans="2:7" ht="33" customHeight="1" x14ac:dyDescent="0.35">
      <c r="D20" s="30"/>
    </row>
    <row r="21" spans="2:7" x14ac:dyDescent="0.35">
      <c r="F21" s="139" t="s">
        <v>15</v>
      </c>
      <c r="G21" s="139"/>
    </row>
    <row r="22" spans="2:7" x14ac:dyDescent="0.35">
      <c r="F22" s="140" t="s">
        <v>121</v>
      </c>
      <c r="G22" s="140"/>
    </row>
    <row r="23" spans="2:7" x14ac:dyDescent="0.35">
      <c r="F23" s="139" t="s">
        <v>14</v>
      </c>
      <c r="G23" s="139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25" right="0.25" top="0.75" bottom="0.7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2021-11-03T02:32:03Z</cp:lastPrinted>
  <dcterms:created xsi:type="dcterms:W3CDTF">2006-08-30T06:08:37Z</dcterms:created>
  <dcterms:modified xsi:type="dcterms:W3CDTF">2021-11-03T06:38:04Z</dcterms:modified>
</cp:coreProperties>
</file>