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 activeTab="1"/>
  </bookViews>
  <sheets>
    <sheet name="สรุป" sheetId="18" r:id="rId1"/>
    <sheet name="สรุป (2)" sheetId="22" r:id="rId2"/>
    <sheet name="Sheet1" sheetId="21" r:id="rId3"/>
  </sheets>
  <definedNames>
    <definedName name="_xlnm.Print_Titles" localSheetId="0">สรุป!$1:$6</definedName>
    <definedName name="_xlnm.Print_Titles" localSheetId="1">'สรุป (2)'!$1:$6</definedName>
  </definedNames>
  <calcPr calcId="124519"/>
</workbook>
</file>

<file path=xl/calcChain.xml><?xml version="1.0" encoding="utf-8"?>
<calcChain xmlns="http://schemas.openxmlformats.org/spreadsheetml/2006/main">
  <c r="J36" i="18"/>
  <c r="I36"/>
  <c r="G36"/>
  <c r="F36"/>
  <c r="E36"/>
  <c r="D36"/>
  <c r="C36"/>
  <c r="L35"/>
  <c r="L36" s="1"/>
  <c r="K35"/>
  <c r="K36" s="1"/>
  <c r="J29"/>
  <c r="I29"/>
  <c r="H29"/>
  <c r="G29"/>
  <c r="F29"/>
  <c r="E29"/>
  <c r="D29"/>
  <c r="C29"/>
  <c r="L28"/>
  <c r="K28"/>
  <c r="J21" l="1"/>
  <c r="I21"/>
  <c r="H21"/>
  <c r="G21"/>
  <c r="F21"/>
  <c r="E21"/>
  <c r="D21"/>
  <c r="C21"/>
  <c r="L20"/>
  <c r="K20"/>
  <c r="J16"/>
  <c r="I16"/>
  <c r="H16"/>
  <c r="G16"/>
  <c r="F16"/>
  <c r="E16"/>
  <c r="D16"/>
  <c r="C16"/>
  <c r="L12"/>
  <c r="L13"/>
  <c r="K13"/>
  <c r="K11"/>
  <c r="J9" l="1"/>
  <c r="I9"/>
  <c r="H9"/>
  <c r="G9"/>
  <c r="F9"/>
  <c r="E9"/>
  <c r="D9"/>
  <c r="C9"/>
  <c r="L8"/>
  <c r="L9" s="1"/>
  <c r="K8"/>
  <c r="K9" s="1"/>
  <c r="H36" l="1"/>
  <c r="J33"/>
  <c r="J37" s="1"/>
  <c r="I33"/>
  <c r="H33"/>
  <c r="G33"/>
  <c r="F33"/>
  <c r="F37" s="1"/>
  <c r="E33"/>
  <c r="E37" s="1"/>
  <c r="D33"/>
  <c r="C33"/>
  <c r="L32"/>
  <c r="K32"/>
  <c r="L31"/>
  <c r="K31"/>
  <c r="L27"/>
  <c r="L29" s="1"/>
  <c r="K27"/>
  <c r="K29" s="1"/>
  <c r="J25"/>
  <c r="I25"/>
  <c r="H25"/>
  <c r="H37" s="1"/>
  <c r="G25"/>
  <c r="G37" s="1"/>
  <c r="F25"/>
  <c r="E25"/>
  <c r="D25"/>
  <c r="D37" s="1"/>
  <c r="C25"/>
  <c r="C37" s="1"/>
  <c r="L24"/>
  <c r="K24"/>
  <c r="L23"/>
  <c r="K23"/>
  <c r="L19"/>
  <c r="L21" s="1"/>
  <c r="K19"/>
  <c r="K21" s="1"/>
  <c r="L15"/>
  <c r="K15"/>
  <c r="L14"/>
  <c r="K14"/>
  <c r="I37" l="1"/>
  <c r="L33"/>
  <c r="K25"/>
  <c r="L25"/>
  <c r="K33"/>
  <c r="K12"/>
  <c r="K16" s="1"/>
  <c r="K37" l="1"/>
  <c r="L11"/>
  <c r="L16" s="1"/>
  <c r="L37" s="1"/>
</calcChain>
</file>

<file path=xl/sharedStrings.xml><?xml version="1.0" encoding="utf-8"?>
<sst xmlns="http://schemas.openxmlformats.org/spreadsheetml/2006/main" count="93" uniqueCount="54">
  <si>
    <t>เทศบาลตำบลชากไทย อำเภอเขาคิชฌกูฏ จังหวัดจันทบุรี</t>
  </si>
  <si>
    <t>๑. ยุทธศาสตร์ด้านโครงสร้างพื้นฐาน</t>
  </si>
  <si>
    <t>๓. ยุทธศาสตร์ด้านการจัดระเบียบชุมชน สังคม และการรักษาความสงบเรียบร้อย</t>
  </si>
  <si>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</si>
  <si>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</si>
  <si>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</si>
  <si>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</si>
  <si>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แผนพัฒนาท้องถิ่นสี่ปี (พ.ศ.๒๕๖1 - ๒๕๖4)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</si>
  <si>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</si>
  <si>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</si>
  <si>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</si>
  <si>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</si>
  <si>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</si>
  <si>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</si>
  <si>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</si>
  <si>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2.1 แผนงานการศึกษา</t>
  </si>
  <si>
    <t>2.2 แผนงานสาธารณสุข</t>
  </si>
  <si>
    <t>2.3 แผนงานสร้างความเข้มแข็งของชุมชน</t>
  </si>
  <si>
    <t>2.4 แผนงานการศาสนาวัฒนธรรมและนันทนาการ</t>
  </si>
  <si>
    <t>2.5 แผนงานงบกลาง</t>
  </si>
  <si>
    <t>3.1 แผนงานบริหารงานทั่วไป</t>
  </si>
  <si>
    <t>3.2 แผนงานการรักษาความสงบภายใน</t>
  </si>
  <si>
    <t>4.1 แผนงานการศาสนาวัฒนธรรมและนันทนาการ</t>
  </si>
  <si>
    <t>4.2 แผนงานการเกษตร</t>
  </si>
  <si>
    <t>5.1 แผนงานสาธารณสุข</t>
  </si>
  <si>
    <t>6.1 แผนงานบริหารงานทั่วไป</t>
  </si>
  <si>
    <t>6.2 แผนงานการศาสนาวัฒนธรรมและนันทนาการ</t>
  </si>
  <si>
    <t>7.1 แผนงานบริหารงานทั่วไป</t>
  </si>
  <si>
    <t>๔. ยุทธศาสตร์ด้านการส่งเสริมการลงทุน         พาณิชยกรรม การเกษตร และการท่องเที่ยว</t>
  </si>
  <si>
    <t>รวม 4 ปี</t>
  </si>
  <si>
    <t>๗. ยุทธศาสตร์ด้านการเมืองและการบริหารงาน ของเทศบาลตำบลชากไทย</t>
  </si>
  <si>
    <t>5.2 แผนงานการเกษตร</t>
  </si>
  <si>
    <t>๕. ยุทธศาสตร์ด้านการบริหารจัดการและ            การอนุรักษ์ทรัพยากรธรรมชาติ และสิ่งแวดล้อม</t>
  </si>
  <si>
    <t>๒. ยุทธศาสตร์ด้านการส่งเสริมและพัฒนาคุณภาพชีวิตให้กับประชาชน และพลังแผ่นดินเอาชนะ     ยาเสพติด</t>
  </si>
  <si>
    <t>๖. ยุทธศาสตร์ด้านการอนุรักษ์ฟื้นฟู สืบสาน ศาสนาศิลปะ วัฒนธรรม จารีตประเพณี          และภูมิปัญญาท้องถิ่น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</si>
  <si>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</si>
  <si>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</si>
  <si>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</si>
  <si>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</si>
  <si>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</si>
  <si>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</si>
  <si>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</si>
  <si>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</si>
  <si>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</si>
  <si>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</si>
  <si>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</si>
  <si>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</si>
  <si>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</si>
  <si>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</si>
  <si>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</si>
  <si>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</si>
  <si>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</si>
  <si>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2.8 แผนงานบริหารงานทั่วไป</t>
  </si>
  <si>
    <t>แผนพัฒนาท้องถิ่นสี่ปี (พ.ศ.๒๕๖1 - ๒๕๖4) เปลี่ยนแปลงครั้งที่ 2 ประจำปี พ.ศ. 2561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</si>
</sst>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top" wrapText="1"/>
    </xf>
    <xf numFmtId="0" fontId="4" fillId="0" borderId="2" xfId="1" applyNumberFormat="1" applyFont="1" applyBorder="1" applyAlignment="1">
      <alignment horizontal="center" vertical="center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59" fontId="5" fillId="3" borderId="1" xfId="1" applyNumberFormat="1" applyFont="1" applyFill="1" applyBorder="1" applyAlignment="1">
      <alignment horizontal="center" vertical="center" wrapText="1"/>
    </xf>
    <xf numFmtId="187" fontId="5" fillId="3" borderId="1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87" fontId="4" fillId="2" borderId="3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59" fontId="4" fillId="0" borderId="0" xfId="1" applyNumberFormat="1" applyFont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center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187" fontId="5" fillId="3" borderId="0" xfId="1" applyNumberFormat="1" applyFont="1" applyFill="1" applyBorder="1" applyAlignment="1">
      <alignment horizontal="center" vertical="center" wrapText="1"/>
    </xf>
    <xf numFmtId="187" fontId="4" fillId="3" borderId="11" xfId="1" applyNumberFormat="1" applyFont="1" applyFill="1" applyBorder="1" applyAlignment="1">
      <alignment horizontal="center" vertical="center" wrapText="1"/>
    </xf>
    <xf numFmtId="187" fontId="10" fillId="0" borderId="0" xfId="1" applyNumberFormat="1" applyFont="1" applyAlignment="1">
      <alignment horizontal="center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87" fontId="4" fillId="0" borderId="4" xfId="1" applyNumberFormat="1" applyFont="1" applyBorder="1" applyAlignment="1">
      <alignment horizontal="center" vertical="center" wrapText="1"/>
    </xf>
    <xf numFmtId="187" fontId="4" fillId="0" borderId="5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550329</xdr:colOff>
      <xdr:row>0</xdr:row>
      <xdr:rowOff>95249</xdr:rowOff>
    </xdr:from>
    <xdr:to>
      <xdr:col>11</xdr:col>
      <xdr:colOff>919151</xdr:colOff>
      <xdr:row>1</xdr:row>
      <xdr:rowOff>87311</xdr:rowOff>
    </xdr:to>
    <xdr:sp macro="" textlink="">
      <xdr:nvSpPr>
        <xdr:cNvPr id="2" name="TextBox 1"/>
        <xdr:cNvSpPr txBox="1"/>
      </xdr:nvSpPr>
      <xdr:spPr>
        <a:xfrm>
          <a:off x="8979954" y="95249"/>
          <a:ext cx="948260" cy="277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Bef>
              <a:spcPts val="600"/>
            </a:spcBef>
          </a:pPr>
          <a:r>
            <a:rPr lang="th-TH" sz="16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ผ. ๐</a:t>
          </a:r>
          <a:r>
            <a:rPr lang="en-US" sz="1600" b="1" baseline="0">
              <a:latin typeface="TH SarabunIT๙" pitchFamily="34" charset="-34"/>
              <a:cs typeface="TH SarabunIT๙" pitchFamily="34" charset="-34"/>
            </a:rPr>
            <a:t>7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)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251812</xdr:colOff>
      <xdr:row>0</xdr:row>
      <xdr:rowOff>95249</xdr:rowOff>
    </xdr:from>
    <xdr:to>
      <xdr:col>11</xdr:col>
      <xdr:colOff>711639</xdr:colOff>
      <xdr:row>1</xdr:row>
      <xdr:rowOff>87311</xdr:rowOff>
    </xdr:to>
    <xdr:sp macro="" textlink="">
      <xdr:nvSpPr>
        <xdr:cNvPr id="2" name="TextBox 1"/>
        <xdr:cNvSpPr txBox="1"/>
      </xdr:nvSpPr>
      <xdr:spPr>
        <a:xfrm>
          <a:off x="8605346" y="95249"/>
          <a:ext cx="1040086" cy="2767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Bef>
              <a:spcPts val="600"/>
            </a:spcBef>
          </a:pPr>
          <a:r>
            <a:rPr lang="en-US" sz="1600" b="1">
              <a:latin typeface="TH SarabunIT๙" pitchFamily="34" charset="-34"/>
              <a:cs typeface="TH SarabunIT๙" pitchFamily="34" charset="-34"/>
            </a:rPr>
            <a:t>  </a:t>
          </a:r>
          <a:r>
            <a:rPr lang="th-TH" sz="16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ผ. ๐</a:t>
          </a:r>
          <a:r>
            <a:rPr lang="en-US" sz="1600" b="1" baseline="0">
              <a:latin typeface="TH SarabunIT๙" pitchFamily="34" charset="-34"/>
              <a:cs typeface="TH SarabunIT๙" pitchFamily="34" charset="-34"/>
            </a:rPr>
            <a:t>7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)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opLeftCell="A25" zoomScale="120" zoomScaleNormal="120" workbookViewId="0">
      <selection activeCell="A26" sqref="A26:B26"/>
    </sheetView>
  </sheetViews>
  <sheetFormatPr defaultRowHeight="18.75"/>
  <cols>
    <col min="1" max="1" width="2" style="3" customWidth="1"/>
    <col min="2" max="2" width="31.75" style="3" customWidth="1"/>
    <col min="3" max="3" width="7.375" style="11" customWidth="1"/>
    <col min="4" max="4" width="12.75" style="5" customWidth="1"/>
    <col min="5" max="5" width="7" style="5" customWidth="1"/>
    <col min="6" max="6" width="11.625" style="5" customWidth="1"/>
    <col min="7" max="7" width="7" style="11" customWidth="1"/>
    <col min="8" max="8" width="12" style="5" customWidth="1"/>
    <col min="9" max="9" width="7.25" style="11" customWidth="1"/>
    <col min="10" max="10" width="11.875" style="5" customWidth="1"/>
    <col min="11" max="11" width="7.625" style="11" customWidth="1"/>
    <col min="12" max="12" width="12.875" style="5" customWidth="1"/>
    <col min="13" max="16384" width="9" style="3"/>
  </cols>
  <sheetData>
    <row r="1" spans="1:12" s="1" customFormat="1" ht="22.5" customHeight="1">
      <c r="A1" s="65" t="s">
        <v>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1" customFormat="1" ht="22.5" customHeight="1">
      <c r="A2" s="65" t="s">
        <v>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1" customFormat="1" ht="22.5" customHeight="1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s="1" customFormat="1" ht="13.5" customHeight="1">
      <c r="C4" s="9"/>
      <c r="D4" s="4"/>
      <c r="E4" s="4"/>
      <c r="F4" s="4"/>
      <c r="G4" s="9"/>
      <c r="H4" s="4"/>
      <c r="I4" s="9"/>
      <c r="J4" s="4"/>
      <c r="K4" s="9"/>
      <c r="L4" s="4"/>
    </row>
    <row r="5" spans="1:12" s="2" customFormat="1" ht="22.5" customHeight="1">
      <c r="A5" s="59" t="s">
        <v>8</v>
      </c>
      <c r="B5" s="60"/>
      <c r="C5" s="63" t="s">
        <v>9</v>
      </c>
      <c r="D5" s="64"/>
      <c r="E5" s="63" t="s">
        <v>10</v>
      </c>
      <c r="F5" s="64"/>
      <c r="G5" s="63" t="s">
        <v>11</v>
      </c>
      <c r="H5" s="64"/>
      <c r="I5" s="63" t="s">
        <v>12</v>
      </c>
      <c r="J5" s="64"/>
      <c r="K5" s="66" t="s">
        <v>29</v>
      </c>
      <c r="L5" s="67"/>
    </row>
    <row r="6" spans="1:12" ht="37.5" customHeight="1">
      <c r="A6" s="61"/>
      <c r="B6" s="62"/>
      <c r="C6" s="10" t="s">
        <v>4</v>
      </c>
      <c r="D6" s="20" t="s">
        <v>5</v>
      </c>
      <c r="E6" s="10" t="s">
        <v>4</v>
      </c>
      <c r="F6" s="20" t="s">
        <v>5</v>
      </c>
      <c r="G6" s="10" t="s">
        <v>4</v>
      </c>
      <c r="H6" s="20" t="s">
        <v>5</v>
      </c>
      <c r="I6" s="10" t="s">
        <v>4</v>
      </c>
      <c r="J6" s="20" t="s">
        <v>5</v>
      </c>
      <c r="K6" s="12" t="s">
        <v>4</v>
      </c>
      <c r="L6" s="20" t="s">
        <v>5</v>
      </c>
    </row>
    <row r="7" spans="1:12" ht="44.25" customHeight="1">
      <c r="A7" s="53" t="s">
        <v>1</v>
      </c>
      <c r="B7" s="54"/>
      <c r="C7" s="13"/>
      <c r="D7" s="21"/>
      <c r="E7" s="21"/>
      <c r="F7" s="21"/>
      <c r="G7" s="13"/>
      <c r="H7" s="21"/>
      <c r="I7" s="13"/>
      <c r="J7" s="21"/>
      <c r="K7" s="13"/>
      <c r="L7" s="21"/>
    </row>
    <row r="8" spans="1:12" s="2" customFormat="1" ht="23.1" customHeight="1">
      <c r="A8" s="22"/>
      <c r="B8" s="32" t="s">
        <v>13</v>
      </c>
      <c r="C8" s="23">
        <v>70</v>
      </c>
      <c r="D8" s="24">
        <v>158848400</v>
      </c>
      <c r="E8" s="24">
        <v>28</v>
      </c>
      <c r="F8" s="24">
        <v>54439000</v>
      </c>
      <c r="G8" s="23">
        <v>25</v>
      </c>
      <c r="H8" s="24">
        <v>38102500</v>
      </c>
      <c r="I8" s="23">
        <v>27</v>
      </c>
      <c r="J8" s="24">
        <v>51760000</v>
      </c>
      <c r="K8" s="23">
        <f>SUM(C8+E8+G8+I8)</f>
        <v>150</v>
      </c>
      <c r="L8" s="24">
        <f>SUM(D8+F8+H8+J8)</f>
        <v>303149900</v>
      </c>
    </row>
    <row r="9" spans="1:12" s="2" customFormat="1" ht="23.1" customHeight="1">
      <c r="A9" s="25"/>
      <c r="B9" s="33" t="s">
        <v>14</v>
      </c>
      <c r="C9" s="35">
        <f t="shared" ref="C9:L9" si="0">SUM(C8)</f>
        <v>70</v>
      </c>
      <c r="D9" s="20">
        <f t="shared" si="0"/>
        <v>158848400</v>
      </c>
      <c r="E9" s="20">
        <f t="shared" si="0"/>
        <v>28</v>
      </c>
      <c r="F9" s="20">
        <f t="shared" si="0"/>
        <v>54439000</v>
      </c>
      <c r="G9" s="35">
        <f t="shared" si="0"/>
        <v>25</v>
      </c>
      <c r="H9" s="20">
        <f t="shared" si="0"/>
        <v>38102500</v>
      </c>
      <c r="I9" s="35">
        <f t="shared" si="0"/>
        <v>27</v>
      </c>
      <c r="J9" s="20">
        <f t="shared" si="0"/>
        <v>51760000</v>
      </c>
      <c r="K9" s="35">
        <f t="shared" si="0"/>
        <v>150</v>
      </c>
      <c r="L9" s="20">
        <f t="shared" si="0"/>
        <v>303149900</v>
      </c>
    </row>
    <row r="10" spans="1:12" s="6" customFormat="1" ht="56.25" customHeight="1">
      <c r="A10" s="57" t="s">
        <v>33</v>
      </c>
      <c r="B10" s="58"/>
      <c r="C10" s="16"/>
      <c r="D10" s="15"/>
      <c r="E10" s="15"/>
      <c r="F10" s="15"/>
      <c r="G10" s="16"/>
      <c r="H10" s="15"/>
      <c r="I10" s="16"/>
      <c r="J10" s="15"/>
      <c r="K10" s="16"/>
      <c r="L10" s="15"/>
    </row>
    <row r="11" spans="1:12" s="6" customFormat="1" ht="23.1" customHeight="1">
      <c r="A11" s="26"/>
      <c r="B11" s="27" t="s">
        <v>15</v>
      </c>
      <c r="C11" s="28">
        <v>7</v>
      </c>
      <c r="D11" s="29">
        <v>3165000</v>
      </c>
      <c r="E11" s="29">
        <v>7</v>
      </c>
      <c r="F11" s="29">
        <v>3165000</v>
      </c>
      <c r="G11" s="28">
        <v>7</v>
      </c>
      <c r="H11" s="29">
        <v>3225000</v>
      </c>
      <c r="I11" s="28">
        <v>7</v>
      </c>
      <c r="J11" s="29">
        <v>3235000</v>
      </c>
      <c r="K11" s="28">
        <f>SUM(C11+E11+G11+I11)</f>
        <v>28</v>
      </c>
      <c r="L11" s="24">
        <f t="shared" ref="K11:L15" si="1">SUM(D11+F11+H11+J11)</f>
        <v>12790000</v>
      </c>
    </row>
    <row r="12" spans="1:12" s="2" customFormat="1" ht="23.1" customHeight="1">
      <c r="A12" s="25"/>
      <c r="B12" s="30" t="s">
        <v>16</v>
      </c>
      <c r="C12" s="23">
        <v>3</v>
      </c>
      <c r="D12" s="24">
        <v>120000</v>
      </c>
      <c r="E12" s="24">
        <v>3</v>
      </c>
      <c r="F12" s="24">
        <v>120000</v>
      </c>
      <c r="G12" s="23">
        <v>3</v>
      </c>
      <c r="H12" s="24">
        <v>120000</v>
      </c>
      <c r="I12" s="23">
        <v>3</v>
      </c>
      <c r="J12" s="24">
        <v>120000</v>
      </c>
      <c r="K12" s="23">
        <f t="shared" si="1"/>
        <v>12</v>
      </c>
      <c r="L12" s="24">
        <f>SUM(D12+F12+H12+J12)</f>
        <v>480000</v>
      </c>
    </row>
    <row r="13" spans="1:12" s="2" customFormat="1" ht="23.1" customHeight="1">
      <c r="A13" s="25"/>
      <c r="B13" s="30" t="s">
        <v>17</v>
      </c>
      <c r="C13" s="23">
        <v>6</v>
      </c>
      <c r="D13" s="24">
        <v>380000</v>
      </c>
      <c r="E13" s="24">
        <v>6</v>
      </c>
      <c r="F13" s="24">
        <v>380000</v>
      </c>
      <c r="G13" s="23">
        <v>6</v>
      </c>
      <c r="H13" s="24">
        <v>380000</v>
      </c>
      <c r="I13" s="23">
        <v>6</v>
      </c>
      <c r="J13" s="24">
        <v>380000</v>
      </c>
      <c r="K13" s="23">
        <f>SUM(C13+E13+G13+I13)</f>
        <v>24</v>
      </c>
      <c r="L13" s="24">
        <f>SUM(D13+F13+H13+J13)</f>
        <v>1520000</v>
      </c>
    </row>
    <row r="14" spans="1:12" s="2" customFormat="1" ht="23.1" customHeight="1">
      <c r="A14" s="25"/>
      <c r="B14" s="30" t="s">
        <v>18</v>
      </c>
      <c r="C14" s="23">
        <v>5</v>
      </c>
      <c r="D14" s="24">
        <v>400000</v>
      </c>
      <c r="E14" s="24">
        <v>5</v>
      </c>
      <c r="F14" s="24">
        <v>400000</v>
      </c>
      <c r="G14" s="23">
        <v>5</v>
      </c>
      <c r="H14" s="24">
        <v>400000</v>
      </c>
      <c r="I14" s="23">
        <v>5</v>
      </c>
      <c r="J14" s="24">
        <v>400000</v>
      </c>
      <c r="K14" s="23">
        <f t="shared" si="1"/>
        <v>20</v>
      </c>
      <c r="L14" s="24">
        <f t="shared" si="1"/>
        <v>1600000</v>
      </c>
    </row>
    <row r="15" spans="1:12" s="2" customFormat="1" ht="23.1" customHeight="1">
      <c r="A15" s="25"/>
      <c r="B15" s="30" t="s">
        <v>19</v>
      </c>
      <c r="C15" s="23">
        <v>4</v>
      </c>
      <c r="D15" s="24">
        <v>7230000</v>
      </c>
      <c r="E15" s="24">
        <v>4</v>
      </c>
      <c r="F15" s="24">
        <v>7905000</v>
      </c>
      <c r="G15" s="23">
        <v>4</v>
      </c>
      <c r="H15" s="24">
        <v>8550000</v>
      </c>
      <c r="I15" s="23">
        <v>4</v>
      </c>
      <c r="J15" s="24">
        <v>9195000</v>
      </c>
      <c r="K15" s="23">
        <f t="shared" si="1"/>
        <v>16</v>
      </c>
      <c r="L15" s="24">
        <f t="shared" si="1"/>
        <v>32880000</v>
      </c>
    </row>
    <row r="16" spans="1:12" s="2" customFormat="1" ht="27.75" customHeight="1">
      <c r="A16" s="25"/>
      <c r="B16" s="34" t="s">
        <v>14</v>
      </c>
      <c r="C16" s="35">
        <f t="shared" ref="C16:L16" si="2">SUM(C11:C15)</f>
        <v>25</v>
      </c>
      <c r="D16" s="20">
        <f t="shared" si="2"/>
        <v>11295000</v>
      </c>
      <c r="E16" s="20">
        <f t="shared" si="2"/>
        <v>25</v>
      </c>
      <c r="F16" s="20">
        <f t="shared" si="2"/>
        <v>11970000</v>
      </c>
      <c r="G16" s="35">
        <f t="shared" si="2"/>
        <v>25</v>
      </c>
      <c r="H16" s="20">
        <f t="shared" si="2"/>
        <v>12675000</v>
      </c>
      <c r="I16" s="35">
        <f t="shared" si="2"/>
        <v>25</v>
      </c>
      <c r="J16" s="20">
        <f t="shared" si="2"/>
        <v>13330000</v>
      </c>
      <c r="K16" s="35">
        <f t="shared" si="2"/>
        <v>100</v>
      </c>
      <c r="L16" s="20">
        <f t="shared" si="2"/>
        <v>49270000</v>
      </c>
    </row>
    <row r="17" spans="1:12" s="2" customFormat="1" ht="27.75" customHeight="1">
      <c r="A17" s="37"/>
      <c r="B17" s="38"/>
      <c r="C17" s="39"/>
      <c r="D17" s="40"/>
      <c r="E17" s="40"/>
      <c r="F17" s="40"/>
      <c r="G17" s="39"/>
      <c r="H17" s="40"/>
      <c r="I17" s="39"/>
      <c r="J17" s="40"/>
      <c r="K17" s="39"/>
      <c r="L17" s="40"/>
    </row>
    <row r="18" spans="1:12" s="2" customFormat="1" ht="39.950000000000003" customHeight="1">
      <c r="A18" s="53" t="s">
        <v>2</v>
      </c>
      <c r="B18" s="54"/>
      <c r="C18" s="14"/>
      <c r="D18" s="36"/>
      <c r="E18" s="36"/>
      <c r="F18" s="36"/>
      <c r="G18" s="14"/>
      <c r="H18" s="36"/>
      <c r="I18" s="14"/>
      <c r="J18" s="36"/>
      <c r="K18" s="7"/>
      <c r="L18" s="18"/>
    </row>
    <row r="19" spans="1:12" s="2" customFormat="1" ht="21.95" customHeight="1">
      <c r="A19" s="25"/>
      <c r="B19" s="30" t="s">
        <v>20</v>
      </c>
      <c r="C19" s="23">
        <v>3</v>
      </c>
      <c r="D19" s="24">
        <v>120000</v>
      </c>
      <c r="E19" s="24">
        <v>3</v>
      </c>
      <c r="F19" s="24">
        <v>120000</v>
      </c>
      <c r="G19" s="23">
        <v>3</v>
      </c>
      <c r="H19" s="24">
        <v>120000</v>
      </c>
      <c r="I19" s="23">
        <v>3</v>
      </c>
      <c r="J19" s="24">
        <v>120000</v>
      </c>
      <c r="K19" s="23">
        <f>SUM(C19+E19+G19+I19)</f>
        <v>12</v>
      </c>
      <c r="L19" s="24">
        <f>SUM(D19+F19+H19+J19)</f>
        <v>480000</v>
      </c>
    </row>
    <row r="20" spans="1:12" s="2" customFormat="1" ht="21.95" customHeight="1">
      <c r="A20" s="25"/>
      <c r="B20" s="30" t="s">
        <v>21</v>
      </c>
      <c r="C20" s="23">
        <v>7</v>
      </c>
      <c r="D20" s="24">
        <v>405000</v>
      </c>
      <c r="E20" s="24">
        <v>6</v>
      </c>
      <c r="F20" s="24">
        <v>205000</v>
      </c>
      <c r="G20" s="23">
        <v>7</v>
      </c>
      <c r="H20" s="24">
        <v>405000</v>
      </c>
      <c r="I20" s="23">
        <v>6</v>
      </c>
      <c r="J20" s="24">
        <v>205000</v>
      </c>
      <c r="K20" s="23">
        <f>SUM(C20+E20+G20+I20)</f>
        <v>26</v>
      </c>
      <c r="L20" s="24">
        <f>SUM(D20+F20+H20+J20)</f>
        <v>1220000</v>
      </c>
    </row>
    <row r="21" spans="1:12" s="2" customFormat="1" ht="21.95" customHeight="1">
      <c r="A21" s="25"/>
      <c r="B21" s="34" t="s">
        <v>14</v>
      </c>
      <c r="C21" s="35">
        <f t="shared" ref="C21:L21" si="3">SUM(C19:C20)</f>
        <v>10</v>
      </c>
      <c r="D21" s="20">
        <f t="shared" si="3"/>
        <v>525000</v>
      </c>
      <c r="E21" s="20">
        <f t="shared" si="3"/>
        <v>9</v>
      </c>
      <c r="F21" s="20">
        <f t="shared" si="3"/>
        <v>325000</v>
      </c>
      <c r="G21" s="35">
        <f t="shared" si="3"/>
        <v>10</v>
      </c>
      <c r="H21" s="20">
        <f t="shared" si="3"/>
        <v>525000</v>
      </c>
      <c r="I21" s="35">
        <f t="shared" si="3"/>
        <v>9</v>
      </c>
      <c r="J21" s="20">
        <f t="shared" si="3"/>
        <v>325000</v>
      </c>
      <c r="K21" s="35">
        <f t="shared" si="3"/>
        <v>38</v>
      </c>
      <c r="L21" s="20">
        <f t="shared" si="3"/>
        <v>1700000</v>
      </c>
    </row>
    <row r="22" spans="1:12" s="2" customFormat="1" ht="39.950000000000003" customHeight="1">
      <c r="A22" s="57" t="s">
        <v>28</v>
      </c>
      <c r="B22" s="58"/>
      <c r="C22" s="16"/>
      <c r="D22" s="15"/>
      <c r="E22" s="15"/>
      <c r="F22" s="15"/>
      <c r="G22" s="16"/>
      <c r="H22" s="15"/>
      <c r="I22" s="16"/>
      <c r="J22" s="15"/>
      <c r="K22" s="17"/>
      <c r="L22" s="15"/>
    </row>
    <row r="23" spans="1:12" s="2" customFormat="1" ht="21.95" customHeight="1">
      <c r="A23" s="25"/>
      <c r="B23" s="30" t="s">
        <v>22</v>
      </c>
      <c r="C23" s="23">
        <v>3</v>
      </c>
      <c r="D23" s="24">
        <v>130000</v>
      </c>
      <c r="E23" s="24">
        <v>3</v>
      </c>
      <c r="F23" s="24">
        <v>130000</v>
      </c>
      <c r="G23" s="23">
        <v>3</v>
      </c>
      <c r="H23" s="24">
        <v>130000</v>
      </c>
      <c r="I23" s="23">
        <v>3</v>
      </c>
      <c r="J23" s="24">
        <v>130000</v>
      </c>
      <c r="K23" s="23">
        <f>SUM(C23+E23+G23+I23)</f>
        <v>12</v>
      </c>
      <c r="L23" s="24">
        <f>SUM(D23+F23+H23+J23)</f>
        <v>520000</v>
      </c>
    </row>
    <row r="24" spans="1:12" s="2" customFormat="1" ht="21.95" customHeight="1">
      <c r="A24" s="25"/>
      <c r="B24" s="30" t="s">
        <v>23</v>
      </c>
      <c r="C24" s="23">
        <v>3</v>
      </c>
      <c r="D24" s="24">
        <v>150000</v>
      </c>
      <c r="E24" s="24">
        <v>3</v>
      </c>
      <c r="F24" s="24">
        <v>150000</v>
      </c>
      <c r="G24" s="23">
        <v>3</v>
      </c>
      <c r="H24" s="24">
        <v>150000</v>
      </c>
      <c r="I24" s="23">
        <v>3</v>
      </c>
      <c r="J24" s="24">
        <v>150000</v>
      </c>
      <c r="K24" s="23">
        <f>SUM(C24+E24+G24+I24)</f>
        <v>12</v>
      </c>
      <c r="L24" s="24">
        <f>SUM(D24+F24+H24+J24)</f>
        <v>600000</v>
      </c>
    </row>
    <row r="25" spans="1:12" s="2" customFormat="1" ht="21.95" customHeight="1">
      <c r="A25" s="25"/>
      <c r="B25" s="34" t="s">
        <v>14</v>
      </c>
      <c r="C25" s="35">
        <f t="shared" ref="C25:L25" si="4">SUM(C23:C24)</f>
        <v>6</v>
      </c>
      <c r="D25" s="20">
        <f t="shared" si="4"/>
        <v>280000</v>
      </c>
      <c r="E25" s="20">
        <f t="shared" si="4"/>
        <v>6</v>
      </c>
      <c r="F25" s="20">
        <f t="shared" si="4"/>
        <v>280000</v>
      </c>
      <c r="G25" s="35">
        <f t="shared" si="4"/>
        <v>6</v>
      </c>
      <c r="H25" s="20">
        <f t="shared" si="4"/>
        <v>280000</v>
      </c>
      <c r="I25" s="35">
        <f t="shared" si="4"/>
        <v>6</v>
      </c>
      <c r="J25" s="20">
        <f t="shared" si="4"/>
        <v>280000</v>
      </c>
      <c r="K25" s="35">
        <f t="shared" si="4"/>
        <v>24</v>
      </c>
      <c r="L25" s="20">
        <f t="shared" si="4"/>
        <v>1120000</v>
      </c>
    </row>
    <row r="26" spans="1:12" s="2" customFormat="1" ht="39.950000000000003" customHeight="1">
      <c r="A26" s="57" t="s">
        <v>32</v>
      </c>
      <c r="B26" s="58"/>
      <c r="C26" s="16"/>
      <c r="D26" s="31"/>
      <c r="E26" s="31"/>
      <c r="F26" s="31"/>
      <c r="G26" s="16"/>
      <c r="H26" s="31"/>
      <c r="I26" s="16"/>
      <c r="J26" s="31"/>
      <c r="K26" s="17"/>
      <c r="L26" s="31"/>
    </row>
    <row r="27" spans="1:12" s="2" customFormat="1" ht="21.95" customHeight="1">
      <c r="A27" s="25"/>
      <c r="B27" s="30" t="s">
        <v>24</v>
      </c>
      <c r="C27" s="23">
        <v>2</v>
      </c>
      <c r="D27" s="24">
        <v>60000</v>
      </c>
      <c r="E27" s="24">
        <v>2</v>
      </c>
      <c r="F27" s="24">
        <v>60000</v>
      </c>
      <c r="G27" s="23">
        <v>2</v>
      </c>
      <c r="H27" s="24">
        <v>60000</v>
      </c>
      <c r="I27" s="23">
        <v>2</v>
      </c>
      <c r="J27" s="24">
        <v>60000</v>
      </c>
      <c r="K27" s="23">
        <f>SUM(C27+E27+G27+I27)</f>
        <v>8</v>
      </c>
      <c r="L27" s="24">
        <f>SUM(D27+F27+H27+J27)</f>
        <v>240000</v>
      </c>
    </row>
    <row r="28" spans="1:12" s="2" customFormat="1" ht="21.95" customHeight="1">
      <c r="A28" s="25"/>
      <c r="B28" s="30" t="s">
        <v>31</v>
      </c>
      <c r="C28" s="23">
        <v>1</v>
      </c>
      <c r="D28" s="24">
        <v>50000</v>
      </c>
      <c r="E28" s="24">
        <v>1</v>
      </c>
      <c r="F28" s="24">
        <v>50000</v>
      </c>
      <c r="G28" s="23">
        <v>1</v>
      </c>
      <c r="H28" s="24">
        <v>50000</v>
      </c>
      <c r="I28" s="23">
        <v>1</v>
      </c>
      <c r="J28" s="24">
        <v>50000</v>
      </c>
      <c r="K28" s="23">
        <f>SUM(C28+E28+G28+I28)</f>
        <v>4</v>
      </c>
      <c r="L28" s="24">
        <f>SUM(D28+F28+H28+J28)</f>
        <v>200000</v>
      </c>
    </row>
    <row r="29" spans="1:12" s="2" customFormat="1" ht="21.95" customHeight="1">
      <c r="A29" s="25"/>
      <c r="B29" s="34" t="s">
        <v>14</v>
      </c>
      <c r="C29" s="35">
        <f t="shared" ref="C29:L29" si="5">SUM(C27:C28)</f>
        <v>3</v>
      </c>
      <c r="D29" s="20">
        <f t="shared" si="5"/>
        <v>110000</v>
      </c>
      <c r="E29" s="20">
        <f t="shared" si="5"/>
        <v>3</v>
      </c>
      <c r="F29" s="20">
        <f t="shared" si="5"/>
        <v>110000</v>
      </c>
      <c r="G29" s="35">
        <f t="shared" si="5"/>
        <v>3</v>
      </c>
      <c r="H29" s="20">
        <f t="shared" si="5"/>
        <v>110000</v>
      </c>
      <c r="I29" s="35">
        <f t="shared" si="5"/>
        <v>3</v>
      </c>
      <c r="J29" s="20">
        <f t="shared" si="5"/>
        <v>110000</v>
      </c>
      <c r="K29" s="35">
        <f t="shared" si="5"/>
        <v>12</v>
      </c>
      <c r="L29" s="20">
        <f t="shared" si="5"/>
        <v>440000</v>
      </c>
    </row>
    <row r="30" spans="1:12" s="2" customFormat="1" ht="54" customHeight="1">
      <c r="A30" s="53" t="s">
        <v>34</v>
      </c>
      <c r="B30" s="54"/>
      <c r="C30" s="14"/>
      <c r="D30" s="18"/>
      <c r="E30" s="18"/>
      <c r="F30" s="18"/>
      <c r="G30" s="14"/>
      <c r="H30" s="18"/>
      <c r="I30" s="14"/>
      <c r="J30" s="18"/>
      <c r="K30" s="7"/>
      <c r="L30" s="18"/>
    </row>
    <row r="31" spans="1:12" s="2" customFormat="1" ht="23.1" customHeight="1">
      <c r="A31" s="25"/>
      <c r="B31" s="30" t="s">
        <v>25</v>
      </c>
      <c r="C31" s="23">
        <v>3</v>
      </c>
      <c r="D31" s="24">
        <v>60000</v>
      </c>
      <c r="E31" s="24">
        <v>3</v>
      </c>
      <c r="F31" s="24">
        <v>60000</v>
      </c>
      <c r="G31" s="23">
        <v>3</v>
      </c>
      <c r="H31" s="24">
        <v>60000</v>
      </c>
      <c r="I31" s="23">
        <v>3</v>
      </c>
      <c r="J31" s="24">
        <v>60000</v>
      </c>
      <c r="K31" s="23">
        <f>SUM(C31+E31+G31+I31)</f>
        <v>12</v>
      </c>
      <c r="L31" s="24">
        <f>SUM(D31+F31+H31+J31)</f>
        <v>240000</v>
      </c>
    </row>
    <row r="32" spans="1:12" s="2" customFormat="1" ht="23.1" customHeight="1">
      <c r="A32" s="25"/>
      <c r="B32" s="30" t="s">
        <v>26</v>
      </c>
      <c r="C32" s="23">
        <v>4</v>
      </c>
      <c r="D32" s="24">
        <v>255000</v>
      </c>
      <c r="E32" s="24">
        <v>4</v>
      </c>
      <c r="F32" s="24">
        <v>255000</v>
      </c>
      <c r="G32" s="23">
        <v>4</v>
      </c>
      <c r="H32" s="24">
        <v>255000</v>
      </c>
      <c r="I32" s="23">
        <v>4</v>
      </c>
      <c r="J32" s="24">
        <v>255000</v>
      </c>
      <c r="K32" s="23">
        <f>SUM(C32+E32+G32+I32)</f>
        <v>16</v>
      </c>
      <c r="L32" s="24">
        <f>SUM(D32+F32+H32+J32)</f>
        <v>1020000</v>
      </c>
    </row>
    <row r="33" spans="1:12" s="2" customFormat="1" ht="23.1" customHeight="1">
      <c r="A33" s="25"/>
      <c r="B33" s="34" t="s">
        <v>14</v>
      </c>
      <c r="C33" s="35">
        <f t="shared" ref="C33:L33" si="6">SUM(C31:C32)</f>
        <v>7</v>
      </c>
      <c r="D33" s="20">
        <f t="shared" si="6"/>
        <v>315000</v>
      </c>
      <c r="E33" s="20">
        <f t="shared" si="6"/>
        <v>7</v>
      </c>
      <c r="F33" s="20">
        <f t="shared" si="6"/>
        <v>315000</v>
      </c>
      <c r="G33" s="35">
        <f t="shared" si="6"/>
        <v>7</v>
      </c>
      <c r="H33" s="20">
        <f t="shared" si="6"/>
        <v>315000</v>
      </c>
      <c r="I33" s="35">
        <f t="shared" si="6"/>
        <v>7</v>
      </c>
      <c r="J33" s="20">
        <f t="shared" si="6"/>
        <v>315000</v>
      </c>
      <c r="K33" s="35">
        <f t="shared" si="6"/>
        <v>28</v>
      </c>
      <c r="L33" s="20">
        <f t="shared" si="6"/>
        <v>1260000</v>
      </c>
    </row>
    <row r="34" spans="1:12" s="2" customFormat="1" ht="48.75" customHeight="1">
      <c r="A34" s="53" t="s">
        <v>30</v>
      </c>
      <c r="B34" s="54"/>
      <c r="C34" s="14"/>
      <c r="D34" s="18"/>
      <c r="E34" s="18"/>
      <c r="F34" s="18"/>
      <c r="G34" s="14"/>
      <c r="H34" s="18"/>
      <c r="I34" s="14"/>
      <c r="J34" s="18"/>
      <c r="K34" s="7"/>
      <c r="L34" s="18"/>
    </row>
    <row r="35" spans="1:12" s="2" customFormat="1" ht="23.1" customHeight="1">
      <c r="A35" s="25"/>
      <c r="B35" s="30" t="s">
        <v>27</v>
      </c>
      <c r="C35" s="23">
        <v>4</v>
      </c>
      <c r="D35" s="24">
        <v>800000</v>
      </c>
      <c r="E35" s="24">
        <v>4</v>
      </c>
      <c r="F35" s="24">
        <v>415000</v>
      </c>
      <c r="G35" s="23">
        <v>3</v>
      </c>
      <c r="H35" s="24">
        <v>400000</v>
      </c>
      <c r="I35" s="23">
        <v>4</v>
      </c>
      <c r="J35" s="24">
        <v>415000</v>
      </c>
      <c r="K35" s="23">
        <f>SUM(C35+E35+G35+I35)</f>
        <v>15</v>
      </c>
      <c r="L35" s="24">
        <f>SUM(D35+F35+H35+J35)</f>
        <v>2030000</v>
      </c>
    </row>
    <row r="36" spans="1:12" s="2" customFormat="1" ht="23.1" customHeight="1">
      <c r="A36" s="25"/>
      <c r="B36" s="34" t="s">
        <v>14</v>
      </c>
      <c r="C36" s="35">
        <f>SUM(C35)</f>
        <v>4</v>
      </c>
      <c r="D36" s="20">
        <f>SUM(D35)</f>
        <v>800000</v>
      </c>
      <c r="E36" s="20">
        <f>SUM(E35)</f>
        <v>4</v>
      </c>
      <c r="F36" s="20">
        <f>SUM(F35)</f>
        <v>415000</v>
      </c>
      <c r="G36" s="35">
        <f>SUM(G35)</f>
        <v>3</v>
      </c>
      <c r="H36" s="20">
        <f t="shared" ref="H36" si="7">SUM(H35)</f>
        <v>400000</v>
      </c>
      <c r="I36" s="35">
        <f>SUM(I35)</f>
        <v>4</v>
      </c>
      <c r="J36" s="20">
        <f>SUM(J35)</f>
        <v>415000</v>
      </c>
      <c r="K36" s="35">
        <f>SUM(K35)</f>
        <v>15</v>
      </c>
      <c r="L36" s="20">
        <f>SUM(L35)</f>
        <v>2030000</v>
      </c>
    </row>
    <row r="37" spans="1:12" s="6" customFormat="1" ht="31.5" customHeight="1">
      <c r="A37" s="55" t="s">
        <v>6</v>
      </c>
      <c r="B37" s="56"/>
      <c r="C37" s="19">
        <f t="shared" ref="C37:J37" si="8">SUM(C9+C16+C21+C25+C29+C33+C36)</f>
        <v>125</v>
      </c>
      <c r="D37" s="8">
        <f t="shared" si="8"/>
        <v>172173400</v>
      </c>
      <c r="E37" s="8">
        <f t="shared" si="8"/>
        <v>82</v>
      </c>
      <c r="F37" s="8">
        <f t="shared" si="8"/>
        <v>67854000</v>
      </c>
      <c r="G37" s="19">
        <f t="shared" si="8"/>
        <v>79</v>
      </c>
      <c r="H37" s="8">
        <f t="shared" si="8"/>
        <v>52407500</v>
      </c>
      <c r="I37" s="19">
        <f t="shared" si="8"/>
        <v>81</v>
      </c>
      <c r="J37" s="8">
        <f t="shared" si="8"/>
        <v>66535000</v>
      </c>
      <c r="K37" s="19">
        <f>SUM(K9+K16++K21+K25+K29+K33+K36)</f>
        <v>367</v>
      </c>
      <c r="L37" s="8">
        <f>SUM(L9+L16+L21+L25+L29+L33+L36)</f>
        <v>358969900</v>
      </c>
    </row>
  </sheetData>
  <mergeCells count="17">
    <mergeCell ref="I5:J5"/>
    <mergeCell ref="A1:L1"/>
    <mergeCell ref="A2:L2"/>
    <mergeCell ref="A3:L3"/>
    <mergeCell ref="K5:L5"/>
    <mergeCell ref="A10:B10"/>
    <mergeCell ref="A7:B7"/>
    <mergeCell ref="A5:B6"/>
    <mergeCell ref="C5:D5"/>
    <mergeCell ref="G5:H5"/>
    <mergeCell ref="E5:F5"/>
    <mergeCell ref="A34:B34"/>
    <mergeCell ref="A37:B37"/>
    <mergeCell ref="A18:B18"/>
    <mergeCell ref="A22:B22"/>
    <mergeCell ref="A26:B26"/>
    <mergeCell ref="A30:B30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tabSelected="1" view="pageLayout" topLeftCell="B25" zoomScale="80" zoomScaleNormal="90" zoomScalePageLayoutView="80" workbookViewId="0">
      <selection activeCell="A31" sqref="A31:B33"/>
    </sheetView>
  </sheetViews>
  <sheetFormatPr defaultRowHeight="18.75"/>
  <cols>
    <col min="1" max="1" width="2" style="3" customWidth="1"/>
    <col min="2" max="2" width="31.75" style="3" customWidth="1"/>
    <col min="3" max="3" width="7.375" style="11" customWidth="1"/>
    <col min="4" max="4" width="12.75" style="5" customWidth="1"/>
    <col min="5" max="5" width="6.75" style="5" customWidth="1"/>
    <col min="6" max="6" width="11.625" style="5" customWidth="1"/>
    <col min="7" max="7" width="7" style="11" customWidth="1"/>
    <col min="8" max="8" width="12" style="5" customWidth="1"/>
    <col min="9" max="9" width="7.25" style="11" customWidth="1"/>
    <col min="10" max="10" width="11.875" style="5" customWidth="1"/>
    <col min="11" max="11" width="7.625" style="11" customWidth="1"/>
    <col min="12" max="12" width="12.875" style="5" customWidth="1"/>
    <col min="13" max="13" width="17.5" style="3" customWidth="1"/>
    <col min="14" max="16384" width="9" style="3"/>
  </cols>
  <sheetData>
    <row r="1" spans="1:13" s="1" customFormat="1" ht="22.5" customHeight="1">
      <c r="A1" s="65" t="s">
        <v>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s="1" customFormat="1" ht="22.5" customHeight="1">
      <c r="A2" s="65" t="s">
        <v>53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1">
        <v>133</v>
      </c>
    </row>
    <row r="3" spans="1:13" s="1" customFormat="1" ht="22.5" customHeight="1">
      <c r="A3" s="65" t="s">
        <v>35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1">
        <v>199</v>
      </c>
    </row>
    <row r="4" spans="1:13" s="1" customFormat="1" ht="13.5" customHeight="1">
      <c r="C4" s="9"/>
      <c r="D4" s="4"/>
      <c r="E4" s="4"/>
      <c r="F4" s="4"/>
      <c r="G4" s="9"/>
      <c r="H4" s="4"/>
      <c r="I4" s="9"/>
      <c r="J4" s="4"/>
      <c r="K4" s="9"/>
      <c r="L4" s="4"/>
      <c r="M4" s="1">
        <v>31</v>
      </c>
    </row>
    <row r="5" spans="1:13" s="2" customFormat="1" ht="22.5" customHeight="1">
      <c r="A5" s="68" t="s">
        <v>8</v>
      </c>
      <c r="B5" s="69"/>
      <c r="C5" s="72" t="s">
        <v>9</v>
      </c>
      <c r="D5" s="73"/>
      <c r="E5" s="72" t="s">
        <v>10</v>
      </c>
      <c r="F5" s="73"/>
      <c r="G5" s="72" t="s">
        <v>11</v>
      </c>
      <c r="H5" s="73"/>
      <c r="I5" s="72" t="s">
        <v>12</v>
      </c>
      <c r="J5" s="73"/>
      <c r="K5" s="74" t="s">
        <v>29</v>
      </c>
      <c r="L5" s="75"/>
      <c r="M5" s="2">
        <v>82</v>
      </c>
    </row>
    <row r="6" spans="1:13" ht="38.25" customHeight="1">
      <c r="A6" s="70"/>
      <c r="B6" s="71"/>
      <c r="C6" s="42" t="s">
        <v>4</v>
      </c>
      <c r="D6" s="43" t="s">
        <v>5</v>
      </c>
      <c r="E6" s="42" t="s">
        <v>4</v>
      </c>
      <c r="F6" s="43" t="s">
        <v>5</v>
      </c>
      <c r="G6" s="42" t="s">
        <v>4</v>
      </c>
      <c r="H6" s="43" t="s">
        <v>5</v>
      </c>
      <c r="I6" s="42" t="s">
        <v>4</v>
      </c>
      <c r="J6" s="43" t="s">
        <v>5</v>
      </c>
      <c r="K6" s="44" t="s">
        <v>4</v>
      </c>
      <c r="L6" s="43" t="s">
        <v>5</v>
      </c>
    </row>
    <row r="7" spans="1:13" ht="20.25" customHeight="1">
      <c r="A7" s="53" t="s">
        <v>36</v>
      </c>
      <c r="B7" s="54"/>
      <c r="C7" s="13"/>
      <c r="D7" s="21"/>
      <c r="E7" s="21"/>
      <c r="F7" s="21"/>
      <c r="G7" s="13"/>
      <c r="H7" s="21"/>
      <c r="I7" s="13"/>
      <c r="J7" s="21"/>
      <c r="K7" s="13"/>
      <c r="L7" s="21"/>
    </row>
    <row r="8" spans="1:13" s="2" customFormat="1" ht="23.1" customHeight="1">
      <c r="A8" s="22"/>
      <c r="B8" s="32" t="s">
        <v>13</v>
      </c>
      <c r="C8" s="45">
        <v>0</v>
      </c>
      <c r="D8" s="45">
        <v>0</v>
      </c>
      <c r="E8" s="45">
        <v>1</v>
      </c>
      <c r="F8" s="46">
        <v>1741000</v>
      </c>
      <c r="G8" s="45">
        <v>0</v>
      </c>
      <c r="H8" s="45">
        <v>0</v>
      </c>
      <c r="I8" s="45">
        <v>0</v>
      </c>
      <c r="J8" s="45">
        <v>0</v>
      </c>
      <c r="K8" s="45">
        <v>1</v>
      </c>
      <c r="L8" s="46">
        <v>1741000</v>
      </c>
    </row>
    <row r="9" spans="1:13" s="2" customFormat="1" ht="23.1" customHeight="1">
      <c r="A9" s="22"/>
      <c r="B9" s="32" t="s">
        <v>37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</row>
    <row r="10" spans="1:13" s="2" customFormat="1" ht="21" customHeight="1">
      <c r="A10" s="22"/>
      <c r="B10" s="32" t="s">
        <v>38</v>
      </c>
      <c r="C10" s="45">
        <v>0</v>
      </c>
      <c r="D10" s="45">
        <v>0</v>
      </c>
      <c r="E10" s="45">
        <v>0</v>
      </c>
      <c r="F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</row>
    <row r="11" spans="1:13" s="2" customFormat="1" ht="20.25" customHeight="1">
      <c r="A11" s="25"/>
      <c r="B11" s="33" t="s">
        <v>14</v>
      </c>
      <c r="C11" s="41">
        <v>0</v>
      </c>
      <c r="D11" s="45">
        <v>0</v>
      </c>
      <c r="E11" s="45">
        <v>1</v>
      </c>
      <c r="F11" s="46">
        <v>1741000</v>
      </c>
      <c r="G11" s="45">
        <v>0</v>
      </c>
      <c r="H11" s="45">
        <v>0</v>
      </c>
      <c r="I11" s="45">
        <v>0</v>
      </c>
      <c r="J11" s="45">
        <v>0</v>
      </c>
      <c r="K11" s="45">
        <v>1</v>
      </c>
      <c r="L11" s="46">
        <v>1741000</v>
      </c>
    </row>
    <row r="12" spans="1:13" s="6" customFormat="1" ht="21" customHeight="1">
      <c r="A12" s="57" t="s">
        <v>39</v>
      </c>
      <c r="B12" s="58"/>
      <c r="C12" s="16"/>
      <c r="D12" s="15"/>
      <c r="E12" s="15"/>
      <c r="F12" s="15"/>
      <c r="G12" s="16"/>
      <c r="H12" s="15"/>
      <c r="I12" s="16"/>
      <c r="J12" s="15"/>
      <c r="K12" s="16"/>
      <c r="L12" s="15"/>
    </row>
    <row r="13" spans="1:13" s="6" customFormat="1" ht="23.1" customHeight="1">
      <c r="A13" s="26"/>
      <c r="B13" s="27" t="s">
        <v>40</v>
      </c>
      <c r="C13" s="47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6">
        <v>11460000</v>
      </c>
    </row>
    <row r="14" spans="1:13" s="2" customFormat="1" ht="23.1" customHeight="1">
      <c r="A14" s="25"/>
      <c r="B14" s="48" t="s">
        <v>41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2">
        <v>11660000</v>
      </c>
    </row>
    <row r="15" spans="1:13" s="2" customFormat="1" ht="23.1" customHeight="1">
      <c r="A15" s="25"/>
      <c r="B15" s="30" t="s">
        <v>42</v>
      </c>
      <c r="C15" s="45">
        <v>0</v>
      </c>
      <c r="D15" s="45">
        <v>0</v>
      </c>
      <c r="E15" s="45">
        <v>1</v>
      </c>
      <c r="F15" s="46">
        <v>2063300</v>
      </c>
      <c r="G15" s="45">
        <v>0</v>
      </c>
      <c r="H15" s="45">
        <v>0</v>
      </c>
      <c r="I15" s="45">
        <v>0</v>
      </c>
      <c r="J15" s="45">
        <v>0</v>
      </c>
      <c r="K15" s="45">
        <v>1</v>
      </c>
      <c r="L15" s="46">
        <v>2063300</v>
      </c>
      <c r="M15" s="2">
        <v>11970000</v>
      </c>
    </row>
    <row r="16" spans="1:13" s="2" customFormat="1" ht="23.1" customHeight="1">
      <c r="A16" s="25"/>
      <c r="B16" s="30" t="s">
        <v>43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2">
        <v>13980000</v>
      </c>
    </row>
    <row r="17" spans="1:14" s="2" customFormat="1" ht="20.25" customHeight="1">
      <c r="A17" s="25"/>
      <c r="B17" s="30" t="s">
        <v>19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</row>
    <row r="18" spans="1:14" s="2" customFormat="1" ht="21" customHeight="1">
      <c r="A18" s="25"/>
      <c r="B18" s="30" t="s">
        <v>50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</row>
    <row r="19" spans="1:14" s="2" customFormat="1" ht="19.5" customHeight="1">
      <c r="A19" s="25"/>
      <c r="B19" s="30" t="s">
        <v>51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</row>
    <row r="20" spans="1:14" s="2" customFormat="1" ht="23.1" customHeight="1">
      <c r="A20" s="25"/>
      <c r="B20" s="30" t="s">
        <v>52</v>
      </c>
      <c r="C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</row>
    <row r="21" spans="1:14" s="2" customFormat="1" ht="21" customHeight="1">
      <c r="A21" s="25"/>
      <c r="B21" s="34" t="s">
        <v>14</v>
      </c>
      <c r="C21" s="41">
        <v>0</v>
      </c>
      <c r="D21" s="45">
        <v>0</v>
      </c>
      <c r="E21" s="45">
        <v>1</v>
      </c>
      <c r="F21" s="46">
        <v>2063300</v>
      </c>
      <c r="G21" s="41">
        <v>0</v>
      </c>
      <c r="H21" s="45">
        <v>0</v>
      </c>
      <c r="I21" s="45">
        <v>0</v>
      </c>
      <c r="J21" s="45">
        <v>0</v>
      </c>
      <c r="K21" s="41">
        <v>1</v>
      </c>
      <c r="L21" s="46">
        <v>2063300</v>
      </c>
    </row>
    <row r="22" spans="1:14" s="2" customFormat="1" ht="39.75" customHeight="1">
      <c r="A22" s="53" t="s">
        <v>44</v>
      </c>
      <c r="B22" s="54"/>
      <c r="C22" s="14"/>
      <c r="D22" s="36"/>
      <c r="E22" s="36"/>
      <c r="F22" s="36"/>
      <c r="G22" s="14"/>
      <c r="H22" s="36"/>
      <c r="I22" s="14"/>
      <c r="J22" s="36"/>
      <c r="K22" s="7"/>
      <c r="L22" s="18"/>
      <c r="N22" s="2">
        <v>2</v>
      </c>
    </row>
    <row r="23" spans="1:14" s="2" customFormat="1" ht="21.95" customHeight="1">
      <c r="A23" s="25"/>
      <c r="B23" s="30" t="s">
        <v>20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N23" s="2">
        <v>12</v>
      </c>
    </row>
    <row r="24" spans="1:14" s="2" customFormat="1" ht="21.95" customHeight="1">
      <c r="A24" s="25"/>
      <c r="B24" s="30" t="s">
        <v>45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N24" s="2">
        <v>5</v>
      </c>
    </row>
    <row r="25" spans="1:14" s="2" customFormat="1" ht="21.95" customHeight="1">
      <c r="A25" s="25"/>
      <c r="B25" s="34" t="s">
        <v>14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</row>
    <row r="26" spans="1:14" s="2" customFormat="1" ht="39.950000000000003" customHeight="1">
      <c r="A26" s="57" t="s">
        <v>46</v>
      </c>
      <c r="B26" s="58"/>
      <c r="C26" s="16"/>
      <c r="D26" s="15"/>
      <c r="E26" s="15"/>
      <c r="F26" s="15"/>
      <c r="G26" s="16"/>
      <c r="H26" s="15"/>
      <c r="I26" s="16"/>
      <c r="J26" s="15"/>
      <c r="K26" s="17"/>
      <c r="L26" s="15"/>
    </row>
    <row r="27" spans="1:14" s="2" customFormat="1" ht="21.95" customHeight="1">
      <c r="A27" s="25"/>
      <c r="B27" s="48" t="s">
        <v>47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">
        <v>41</v>
      </c>
    </row>
    <row r="28" spans="1:14" s="2" customFormat="1" ht="21.95" customHeight="1">
      <c r="A28" s="25"/>
      <c r="B28" s="48" t="s">
        <v>48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">
        <v>46</v>
      </c>
    </row>
    <row r="29" spans="1:14" s="2" customFormat="1" ht="21.95" customHeight="1">
      <c r="A29" s="25"/>
      <c r="B29" s="49" t="s">
        <v>49</v>
      </c>
      <c r="C29" s="23">
        <v>0</v>
      </c>
      <c r="D29" s="28">
        <v>0</v>
      </c>
      <c r="E29" s="23">
        <v>0</v>
      </c>
      <c r="F29" s="23">
        <v>0</v>
      </c>
      <c r="G29" s="23">
        <v>0</v>
      </c>
      <c r="H29" s="28">
        <v>0</v>
      </c>
      <c r="I29" s="23">
        <v>0</v>
      </c>
      <c r="J29" s="28">
        <v>0</v>
      </c>
      <c r="K29" s="23">
        <v>0</v>
      </c>
      <c r="L29" s="28">
        <v>0</v>
      </c>
      <c r="M29" s="2">
        <v>7</v>
      </c>
    </row>
    <row r="30" spans="1:14" s="2" customFormat="1" ht="21.95" customHeight="1">
      <c r="A30" s="25"/>
      <c r="B30" s="34" t="s">
        <v>14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8">
        <v>0</v>
      </c>
      <c r="I30" s="23">
        <v>0</v>
      </c>
      <c r="J30" s="23">
        <v>0</v>
      </c>
      <c r="K30" s="23">
        <v>0</v>
      </c>
      <c r="L30" s="23">
        <v>0</v>
      </c>
      <c r="M30" s="2">
        <v>19</v>
      </c>
    </row>
    <row r="31" spans="1:14" s="2" customFormat="1" ht="30" customHeight="1">
      <c r="A31" s="55" t="s">
        <v>6</v>
      </c>
      <c r="B31" s="56"/>
      <c r="C31" s="23">
        <v>0</v>
      </c>
      <c r="D31" s="23">
        <v>0</v>
      </c>
      <c r="E31" s="23">
        <v>2</v>
      </c>
      <c r="F31" s="46">
        <v>3804300</v>
      </c>
      <c r="G31" s="23">
        <v>0</v>
      </c>
      <c r="H31" s="28">
        <v>0</v>
      </c>
      <c r="I31" s="23">
        <v>0</v>
      </c>
      <c r="J31" s="28">
        <v>0</v>
      </c>
      <c r="K31" s="19">
        <v>2</v>
      </c>
      <c r="L31" s="46">
        <v>3804300</v>
      </c>
    </row>
    <row r="32" spans="1:14">
      <c r="D32" s="51"/>
      <c r="F32" s="52"/>
    </row>
    <row r="33" spans="4:6">
      <c r="D33" s="50"/>
      <c r="F33" s="52"/>
    </row>
    <row r="34" spans="4:6">
      <c r="D34" s="50"/>
      <c r="F34" s="52"/>
    </row>
  </sheetData>
  <mergeCells count="14">
    <mergeCell ref="A1:L1"/>
    <mergeCell ref="A2:L2"/>
    <mergeCell ref="A3:L3"/>
    <mergeCell ref="A5:B6"/>
    <mergeCell ref="C5:D5"/>
    <mergeCell ref="E5:F5"/>
    <mergeCell ref="G5:H5"/>
    <mergeCell ref="I5:J5"/>
    <mergeCell ref="K5:L5"/>
    <mergeCell ref="A31:B31"/>
    <mergeCell ref="A7:B7"/>
    <mergeCell ref="A12:B12"/>
    <mergeCell ref="A22:B22"/>
    <mergeCell ref="A26:B26"/>
  </mergeCells>
  <printOptions horizontalCentered="1"/>
  <pageMargins left="0.39370078740157483" right="0.31496062992125984" top="0.96354166666666663" bottom="0.74803149606299213" header="0.31496062992125984" footer="0.31496062992125984"/>
  <pageSetup paperSize="9" orientation="landscape" r:id="rId1"/>
  <headerFooter scaleWithDoc="0" alignWithMargins="0">
    <oddHeader>&amp;R&amp;"TH SarabunIT๙,ธรรมดา"&amp;16 7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สรุป</vt:lpstr>
      <vt:lpstr>สรุป (2)</vt:lpstr>
      <vt:lpstr>Sheet1</vt:lpstr>
      <vt:lpstr>สรุป!Print_Titles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2018-09-19T05:20:54Z</cp:lastPrinted>
  <dcterms:created xsi:type="dcterms:W3CDTF">2015-05-22T07:20:24Z</dcterms:created>
  <dcterms:modified xsi:type="dcterms:W3CDTF">2018-10-01T07:29:23Z</dcterms:modified>
</cp:coreProperties>
</file>