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5135" windowHeight="8130" tabRatio="772" firstSheet="2" activeTab="10"/>
  </bookViews>
  <sheets>
    <sheet name="ข้อ3-4" sheetId="1" r:id="rId1"/>
    <sheet name="ข้อ 5" sheetId="2" r:id="rId2"/>
    <sheet name="ข้อ 6" sheetId="3" r:id="rId3"/>
    <sheet name="ข้อ 7" sheetId="4" r:id="rId4"/>
    <sheet name="ส่วนที่ 4" sheetId="6" r:id="rId5"/>
    <sheet name="ผดนง_ยุทธศาสตร์" sheetId="5" r:id="rId6"/>
    <sheet name="ส่วนที่3" sheetId="7" r:id="rId7"/>
    <sheet name="ยธ_ศก" sheetId="8" r:id="rId8"/>
    <sheet name="ยธ_ชุมชน" sheetId="12" r:id="rId9"/>
    <sheet name="ยธ_ทรัพล้อม" sheetId="10" r:id="rId10"/>
    <sheet name="ยธ_MGT" sheetId="11" r:id="rId11"/>
    <sheet name="Sheet1" sheetId="14" r:id="rId12"/>
  </sheets>
  <calcPr calcId="124519"/>
</workbook>
</file>

<file path=xl/calcChain.xml><?xml version="1.0" encoding="utf-8"?>
<calcChain xmlns="http://schemas.openxmlformats.org/spreadsheetml/2006/main">
  <c r="E17" i="2"/>
  <c r="I15"/>
  <c r="F10" i="3"/>
  <c r="F11"/>
  <c r="F14"/>
  <c r="F15"/>
  <c r="F16"/>
  <c r="F17"/>
  <c r="F24"/>
  <c r="F25"/>
  <c r="F42"/>
  <c r="F45"/>
  <c r="F46"/>
  <c r="F47"/>
  <c r="F48"/>
  <c r="F55"/>
  <c r="F56"/>
  <c r="I79" i="2"/>
  <c r="I48"/>
  <c r="B15" i="12"/>
  <c r="L85" i="2"/>
  <c r="B13" i="11"/>
  <c r="B14" i="10"/>
  <c r="B15" i="8"/>
  <c r="C31" i="5"/>
  <c r="D58" i="3"/>
  <c r="C83" i="2"/>
  <c r="C73"/>
  <c r="C72"/>
  <c r="J85"/>
  <c r="H85"/>
  <c r="I83"/>
  <c r="E83"/>
  <c r="I82"/>
  <c r="E82"/>
  <c r="I78"/>
  <c r="I75"/>
  <c r="I74"/>
  <c r="I73"/>
  <c r="I72"/>
  <c r="I67"/>
  <c r="J58"/>
  <c r="H58"/>
  <c r="I56"/>
  <c r="I55"/>
  <c r="I51"/>
  <c r="I47"/>
  <c r="I46"/>
  <c r="I45"/>
  <c r="C45"/>
  <c r="I40"/>
  <c r="D27" i="3"/>
  <c r="H28" i="2"/>
  <c r="I26"/>
  <c r="I21"/>
  <c r="E21"/>
  <c r="I16"/>
  <c r="I17"/>
  <c r="I18"/>
  <c r="E16"/>
  <c r="I11"/>
  <c r="I10"/>
  <c r="E11"/>
  <c r="B35" i="1"/>
  <c r="I85" i="2" l="1"/>
  <c r="K85"/>
  <c r="B85"/>
  <c r="C85" s="1"/>
  <c r="B27" i="3"/>
  <c r="C46"/>
  <c r="G47" l="1"/>
  <c r="E47" s="1"/>
  <c r="G24"/>
  <c r="G41"/>
  <c r="C56"/>
  <c r="G46"/>
  <c r="E46" s="1"/>
  <c r="C45"/>
  <c r="C47"/>
  <c r="C48"/>
  <c r="C41"/>
  <c r="G55"/>
  <c r="E55" s="1"/>
  <c r="G56"/>
  <c r="E56" s="1"/>
  <c r="G48"/>
  <c r="G40"/>
  <c r="G42"/>
  <c r="G45" l="1"/>
  <c r="E45" s="1"/>
  <c r="G11"/>
  <c r="G20"/>
  <c r="C15"/>
  <c r="G15"/>
  <c r="E15" s="1"/>
  <c r="G25"/>
  <c r="E25" s="1"/>
  <c r="E24"/>
  <c r="G14"/>
  <c r="E14" s="1"/>
  <c r="G16"/>
  <c r="E16" s="1"/>
  <c r="G10"/>
  <c r="G9"/>
  <c r="G17"/>
  <c r="C14" l="1"/>
  <c r="C16"/>
  <c r="C25"/>
  <c r="C17"/>
  <c r="C24"/>
  <c r="C55"/>
  <c r="I28" i="2"/>
  <c r="E28"/>
  <c r="C58"/>
  <c r="K58"/>
  <c r="I58"/>
  <c r="K28"/>
  <c r="E58"/>
  <c r="I12"/>
  <c r="C12"/>
  <c r="E12"/>
  <c r="E22"/>
  <c r="I42"/>
  <c r="I52" l="1"/>
  <c r="D51"/>
  <c r="K51"/>
  <c r="E67"/>
  <c r="K47"/>
  <c r="D47"/>
  <c r="E47"/>
  <c r="K25"/>
  <c r="K21"/>
  <c r="K74"/>
  <c r="D74"/>
  <c r="E74"/>
  <c r="K83"/>
  <c r="K45"/>
  <c r="D45"/>
  <c r="E45"/>
  <c r="K72"/>
  <c r="D72"/>
  <c r="E72"/>
  <c r="K82"/>
  <c r="K68"/>
  <c r="D68"/>
  <c r="E68"/>
  <c r="K16"/>
  <c r="K11"/>
  <c r="K52"/>
  <c r="D52"/>
  <c r="E52"/>
  <c r="K75"/>
  <c r="D75"/>
  <c r="E75"/>
  <c r="K41"/>
  <c r="D41"/>
  <c r="E41"/>
  <c r="G42"/>
  <c r="K10"/>
  <c r="K40"/>
  <c r="D40"/>
  <c r="E40"/>
  <c r="K69"/>
  <c r="K15"/>
  <c r="K56"/>
  <c r="D56"/>
  <c r="E56"/>
  <c r="K26"/>
  <c r="K79"/>
  <c r="D79"/>
  <c r="E79"/>
  <c r="K42"/>
  <c r="D42"/>
  <c r="E42"/>
  <c r="F42"/>
  <c r="K55"/>
  <c r="D55"/>
  <c r="E55"/>
  <c r="E48"/>
  <c r="K46"/>
  <c r="D46"/>
  <c r="E46"/>
  <c r="K78"/>
  <c r="D78"/>
  <c r="E78"/>
  <c r="K18"/>
  <c r="K48"/>
  <c r="C48"/>
  <c r="D48"/>
  <c r="K73"/>
  <c r="D73"/>
  <c r="E73"/>
  <c r="K67"/>
  <c r="D67"/>
  <c r="D85"/>
  <c r="E85"/>
  <c r="K17"/>
</calcChain>
</file>

<file path=xl/sharedStrings.xml><?xml version="1.0" encoding="utf-8"?>
<sst xmlns="http://schemas.openxmlformats.org/spreadsheetml/2006/main" count="467" uniqueCount="170">
  <si>
    <t>แบบที่ 2 แบบติดตามผลการดำเนินงานขององค์กรปกครองส่วนท้องถื่นราย 6 เดือน</t>
  </si>
  <si>
    <t>ส่วนที่ 1  ข้อมูลทั่วไป</t>
  </si>
  <si>
    <t xml:space="preserve">2. รายงานผลการดำเนินงานครั้งที่ </t>
  </si>
  <si>
    <t>โดยเริ่มครั้งที่ 1 ตั้งแต่สิ้นสุดการดำเนินงานในเดือนมีนาคม  (ตุลาคม - มีนาคม)      (ครึ่งปีแรก)</t>
  </si>
  <si>
    <t>ส่วนที่ 2 ผลการดำเนินงานตามแผนพัฒนา 3 ปี</t>
  </si>
  <si>
    <t>3. จำนวนโครงการและงบประมาณตามแผนพัฒนา 3 ปี</t>
  </si>
  <si>
    <t>ยุทธศาสตร์</t>
  </si>
  <si>
    <t>จำนวนโครงการ</t>
  </si>
  <si>
    <t>งบประมาณ</t>
  </si>
  <si>
    <t>รวม</t>
  </si>
  <si>
    <t>1. ยุทธศาสตร์ด้านเศรษฐกิจ</t>
  </si>
  <si>
    <t xml:space="preserve">  - พัฒนาการอาชีพ</t>
  </si>
  <si>
    <t xml:space="preserve">  - พัฒนาการอุตสาหกรรมและการโยธา</t>
  </si>
  <si>
    <t xml:space="preserve">  - พัฒนาการเกษตร</t>
  </si>
  <si>
    <t xml:space="preserve">  - พัฒนาการศึกษา</t>
  </si>
  <si>
    <t xml:space="preserve">  - พัฒนาการสาธารณสุข</t>
  </si>
  <si>
    <t xml:space="preserve">  - พัฒนาบริหารจัดการ</t>
  </si>
  <si>
    <t>2. ยุทธศาสตร์การบริการชุมชนและสังคม</t>
  </si>
  <si>
    <t xml:space="preserve">  - พัฒนาการสร้างความเข้มแข็งของชุมชน</t>
  </si>
  <si>
    <t xml:space="preserve">  - พัฒนาการศาสนาวัฒนธรรมและนันทนาการ</t>
  </si>
  <si>
    <t>3. ยุทธศาสตร์ด้านสิ่งแวดล้อมและทรัพยากรฯ</t>
  </si>
  <si>
    <t xml:space="preserve">  - พัฒนาด้านเคหะและชุมชน</t>
  </si>
  <si>
    <t>4. ยุทธศาสตร์การบริการจัดการองค์กร</t>
  </si>
  <si>
    <t xml:space="preserve">  - พัฒนาบุคลากร</t>
  </si>
  <si>
    <t xml:space="preserve">  - พัฒนาการบริหารจัดการ</t>
  </si>
  <si>
    <t>ปี</t>
  </si>
  <si>
    <t>จำนวน</t>
  </si>
  <si>
    <t>ร้อยละ</t>
  </si>
  <si>
    <t>โครงการที่เสร็จ</t>
  </si>
  <si>
    <t>โครงการระหว่างดำเนินการ</t>
  </si>
  <si>
    <t>โครงการที่ยังไม่ได้ดำเนินการ</t>
  </si>
  <si>
    <t>โครงการที่ยกเลิก</t>
  </si>
  <si>
    <t>โครงการที่มีการเพิ่มเติม</t>
  </si>
  <si>
    <t>จำนวนโครงการทั้งหมด</t>
  </si>
  <si>
    <t xml:space="preserve">  -  พัฒนาการศาสนาวัฒนธรรมและนันทนาการ</t>
  </si>
  <si>
    <t>งบปกติ</t>
  </si>
  <si>
    <t>เงินสะสม</t>
  </si>
  <si>
    <t>จำนวนเงิน</t>
  </si>
  <si>
    <t>โครงการ</t>
  </si>
  <si>
    <t>ดำเนินการเสร็จแล้ว</t>
  </si>
  <si>
    <t>อยู่ในระหว่างดำเนินการ</t>
  </si>
  <si>
    <t>ผลการดำเนินงาน</t>
  </si>
  <si>
    <t>ยังไม่ได้ดำเนินการ</t>
  </si>
  <si>
    <t>งบประมาณที่ได้รับ</t>
  </si>
  <si>
    <t>งบประมาณที่เบิกจ่ายไป</t>
  </si>
  <si>
    <t>1. ชื่อองค์กรปกครองส่วนท้องถิ่น.....องค์การบริหารส่วนตำบลฉลอง.....</t>
  </si>
  <si>
    <t>(2.1) ครั้งที่ 1 ครึ่งปีแรก (ตุลาคม - มีนาคม)</t>
  </si>
  <si>
    <t>แบบสรุปผลการดำเนินงานตามแผนพัฒนา 3 ปี</t>
  </si>
  <si>
    <t xml:space="preserve"> รายงานผลการดำเนินงานครั้งที่ 2 ครึ่งปีหลัง (เมษายน - กันยายน)</t>
  </si>
  <si>
    <t>ส่วนที่ 4 ปัญหาและอุปสรรคในการปฏิบัติงาน</t>
  </si>
  <si>
    <t>แบบประเมินผลการดำเนินงานตามแผนยุทธศาสตร์</t>
  </si>
  <si>
    <t>ส่วนที่ 1 ข้อมูลทั่วไป</t>
  </si>
  <si>
    <t>1. ชื่องค์กรปกครองส่วนท้องถิ่น ........... องค์การบริหารส่วนตำบลฉลอง.....</t>
  </si>
  <si>
    <t>3. ยุทธศาสตร์และจำนวนโครงการที่ปรากฏอยู่ในแผน และจำนวนโครงการที่ได้ปฏิบัติ</t>
  </si>
  <si>
    <t>จำนวนโครงการที่ปรากฏในแผน</t>
  </si>
  <si>
    <t>จำนวนโครงการที่ได้ปฏิบัติ</t>
  </si>
  <si>
    <t>ส่วนที่ 3 ผลการดำเนินงาน</t>
  </si>
  <si>
    <t>4. ความพึงพอใจต่อผลการดำเนินงานขององค์กรปกครองส่วนท้องถิ่นในภาพรวม</t>
  </si>
  <si>
    <t>ประเด็น</t>
  </si>
  <si>
    <t>.</t>
  </si>
  <si>
    <t>2) มีการประชาสัมพันธ์ให้ประชาชนรับรู้ข้อมูลของโครงการ / กิจกรรม</t>
  </si>
  <si>
    <t>3) มีการเปิดโอกาสให้ประชาขนแสดงความคิดเห็นในโครงการ / กิจกรรม</t>
  </si>
  <si>
    <t>4) มีการรายงานผลการดำเนินงานของโครงการ / กิจกรรมให้ประชาชนทราบ</t>
  </si>
  <si>
    <t>5) การเปิดโอกาสให้ประชาชนตรวจสอบการดำเนินโครงการ / กิจกรรม</t>
  </si>
  <si>
    <t>7) ผลการดำเนินโครงการ / กิจกรรมนำไปสู่การแก้ไขปัญหาของประชาชนในท้องถิ่น</t>
  </si>
  <si>
    <t>8) การแก้ไขปัญหาและการตอบสนองความต้องการของประชาชน</t>
  </si>
  <si>
    <t>9) ประโยชน์ที่ประชาชนได้รับจากการดำเนินโครงการ / กิจกรรม</t>
  </si>
  <si>
    <t>ภาพรวม</t>
  </si>
  <si>
    <t>พอใจมาก (%)</t>
  </si>
  <si>
    <t>พอใจ (%)</t>
  </si>
  <si>
    <t>ไม่พอใจ (%)</t>
  </si>
  <si>
    <t>6) การดำเนินงานเป็นไปตามระยะเวลาที่กำหนด</t>
  </si>
  <si>
    <t>1) มีการเปิดโอกาสให้ประชาชนมีส่วนร่วมในโครงการ / กิจกรรม</t>
  </si>
  <si>
    <t>5. ผลการดำเนินงานในแต่ละยุทธศาสตร์</t>
  </si>
  <si>
    <t>1) ความพึงพอใจของผู้เกี่ยวข้อง</t>
  </si>
  <si>
    <t>3) มีการเปิดโอกาสให้ประชาชนแสดงความคิดเห็นในโครงการ / กิจกรรม</t>
  </si>
  <si>
    <t>4) มีการรายงานผลการดำเนินของโครงการ / กิจกรรมให้ประชาชนทราบ</t>
  </si>
  <si>
    <t>8) ประโยชน์ที่ประชาชนได้รับจากการดำเนินโครงการ / กิจกรรม</t>
  </si>
  <si>
    <t>คะแนนความพึงพอใจ     (เต็ม 10 คะแนน)</t>
  </si>
  <si>
    <t>ยุทธศาสตร์ที่ 1  ยุทธศาสตร์ด้านเศรษฐกิจ</t>
  </si>
  <si>
    <t>สรุปข้อเสนอแนะของคณะกรรมการติดตามและประเมินผลแผนพัฒนา อบต.ฉลอง</t>
  </si>
  <si>
    <t xml:space="preserve"> </t>
  </si>
  <si>
    <t>3. ประชาชนให้ความสำคัญและมีส่วนร่วมในบางกิจกรรมน้อย</t>
  </si>
  <si>
    <t>-</t>
  </si>
  <si>
    <t xml:space="preserve">                                                                </t>
  </si>
  <si>
    <t>ยุทธศาสตร์ที่ 2  ยุทธศาสตร์ด้านการบริการชุมชนและสังคม</t>
  </si>
  <si>
    <t xml:space="preserve">                                                                                            แผนพัฒนาองค์การบริหารส่วนตำบลฉลอง</t>
  </si>
  <si>
    <t>ยุทธศาสตร์ที่ 4  ยุทธศาสตร์การบริหารจัดการองค์กร</t>
  </si>
  <si>
    <t>4. ยุทธศาสตร์การบริหารจัดการองค์กร</t>
  </si>
  <si>
    <t>องค์กรปกครองส่วนท้องถิ่นภายใต้แผนยุทธศาสตร์ 5 ปี โดยมีกำหนดระยะเวลาในการติดตามและรายงานผลการ</t>
  </si>
  <si>
    <t>ดำเนินงานทุก ๆ 6 เดือน เริ่มตั้งแต่สิ้นสุดการดำเนินงานทุก 6 เดือน (ครึ่งปีแรก)</t>
  </si>
  <si>
    <t xml:space="preserve">          ครั้งที่ 2 ตั้งแต่สิ้นสุดการดำเนินงานในเดือนกันยายน (เมษายน - กันยายน)  (ครึ่งปีหลัง)</t>
  </si>
  <si>
    <t>100.00</t>
  </si>
  <si>
    <t xml:space="preserve">                                                                                             ประธานคณะกรรมการติดตามและประเมินผล</t>
  </si>
  <si>
    <t>ส่วนที่ 3 ผลการดำเนินงานตามโครงการที่ได้รับเงินอุดหนุนฯ</t>
  </si>
  <si>
    <t>P</t>
  </si>
  <si>
    <t xml:space="preserve"> รายงานผลการดำเนินงานครั้งที่ 1 ครึ่งปีแรก (ตุลาคม - มีนาคม)</t>
  </si>
  <si>
    <t>33.33</t>
  </si>
  <si>
    <t>100</t>
  </si>
  <si>
    <t xml:space="preserve">    -  พัฒนาการศาสนาวัฒนธรรมและนันทนาการ</t>
  </si>
  <si>
    <t xml:space="preserve">  - แนวทางพัฒนาบริหารจัดการ</t>
  </si>
  <si>
    <t xml:space="preserve">                                </t>
  </si>
  <si>
    <t xml:space="preserve">                                                                                   (นายจรุงศักดิ์   เกลี้ยงขำ)</t>
  </si>
  <si>
    <t>32,678,000</t>
  </si>
  <si>
    <t>69,090,000</t>
  </si>
  <si>
    <t>48,114,000</t>
  </si>
  <si>
    <t>149,882,000</t>
  </si>
  <si>
    <t>11,592,000</t>
  </si>
  <si>
    <t>14,392,000</t>
  </si>
  <si>
    <t>12,547,000</t>
  </si>
  <si>
    <t>7,960,000</t>
  </si>
  <si>
    <t>55,678,500</t>
  </si>
  <si>
    <t>96,193,500</t>
  </si>
  <si>
    <t>79,822,500</t>
  </si>
  <si>
    <t>231,694,500</t>
  </si>
  <si>
    <t>5. ผลการดำเนินงานตามแผนพัฒนาปี 2560</t>
  </si>
  <si>
    <t>61.90</t>
  </si>
  <si>
    <t>76.47</t>
  </si>
  <si>
    <t>50.00</t>
  </si>
  <si>
    <t>30.00</t>
  </si>
  <si>
    <t>70.00</t>
  </si>
  <si>
    <t>67.57</t>
  </si>
  <si>
    <t>2.7</t>
  </si>
  <si>
    <t>38.10</t>
  </si>
  <si>
    <t>29.41</t>
  </si>
  <si>
    <t>75.00</t>
  </si>
  <si>
    <t>25.00</t>
  </si>
  <si>
    <t xml:space="preserve"> ผลการดำเนินงานตามแผนพัฒนาปี 2560 ทั้งปี</t>
  </si>
  <si>
    <t>33.34</t>
  </si>
  <si>
    <t>35.00</t>
  </si>
  <si>
    <t>29.73</t>
  </si>
  <si>
    <t>2.70</t>
  </si>
  <si>
    <t>30.10</t>
  </si>
  <si>
    <t>38.14</t>
  </si>
  <si>
    <t>6. การเบิกจ่ายงบประมาณปี 2560</t>
  </si>
  <si>
    <t>11,124,218.33</t>
  </si>
  <si>
    <t>โครงการที่ได้รับเงินหมวดเงินอุดหนุนทั่วไประบุวัตถุประสงค์/เฉพาะกิจ (ระหว่างเดือนตุลาคม 2559 - กันยายน 2560)</t>
  </si>
  <si>
    <t>1. โครงการก่อสร้างระบบประปาหมู่บ้าน หมู่ที่ 6</t>
  </si>
  <si>
    <t>2. โครงการก่อสร้างสะพาน คสล.ข้ามคลองได หมู่ที่ 10</t>
  </si>
  <si>
    <t>3.โครงการช่วยเหลือในการปรับสภาพแวดล้อม</t>
  </si>
  <si>
    <t>ที่อยู่อาศัยให้แก่คนพิการที่ได้รับผลกระทบหลังน้ำท่วม</t>
  </si>
  <si>
    <t>4. เงินสนับสนุนโครงการตามแผนคุณภาพชีวิต</t>
  </si>
  <si>
    <t>(โครงการฝึกอบรมอาชีพการทำเสื้อมัดย้อมฯ)</t>
  </si>
  <si>
    <t>3,318,820</t>
  </si>
  <si>
    <t>1,291,320</t>
  </si>
  <si>
    <t>1. จำนวนงบประมาณไม่เพียงพอในการดำเนินงาน ไม่สามารถตอบสนอง</t>
  </si>
  <si>
    <t xml:space="preserve">    ความต้องการของประชาชนได้อย่างทั่วถึง</t>
  </si>
  <si>
    <t>2. การประชาสัมพันธ์กิจกรรม/การดำเนินงานยังไม่ทั่วถึง</t>
  </si>
  <si>
    <t>2. วัน/เดือน/ปี ที่รายงาน         ตุลาคม  2560</t>
  </si>
  <si>
    <t>ส่วนที่ 2 ยุทธศาสตร์และโครงการปี 2560</t>
  </si>
  <si>
    <t>ยุทธศาสตร์ที่ 3  ยุทธศาสตร์ด้านสิ่งแวดล้อมและทรัพยากรธรรมชาติ</t>
  </si>
  <si>
    <t xml:space="preserve"> - 41 -</t>
  </si>
  <si>
    <t>1.  จัดทำโครงการด้านสิ่งแวดล้อมให้เพิ่มขึ้น</t>
  </si>
  <si>
    <t>2. จำนวนโครงการที่บรรจุอยู่ในแผนควรให้มีความสอดคล้องกับงบประมาณ</t>
  </si>
  <si>
    <t>3. การบริหารโครงการในข้อบัญญัติให้เป็นรูปธรรม เนื่องจากมีหลายโครงการที่ไม่ได้ดำเนินการ</t>
  </si>
  <si>
    <t>4. การสำรวจความพึงพอใจควรมีช่องทางที่หลากหลาย ครอบคลุมคนหลายกลุ่ม</t>
  </si>
  <si>
    <r>
      <rPr>
        <b/>
        <sz val="16"/>
        <color theme="1"/>
        <rFont val="TH SarabunPSK"/>
        <family val="2"/>
      </rPr>
      <t>คำชี้แจง :</t>
    </r>
    <r>
      <rPr>
        <sz val="16"/>
        <color theme="1"/>
        <rFont val="TH SarabunPSK"/>
        <family val="2"/>
      </rPr>
      <t xml:space="preserve"> แบบที่ 2 เป็นแบบติดตามตนเอง โดยมีวัตถุประสงค์เพื่อติดตามผลการดำเนินงานตามแผนยุทธศาสตร์ของ</t>
    </r>
  </si>
  <si>
    <t xml:space="preserve"> -  29  -</t>
  </si>
  <si>
    <t>- 30 -</t>
  </si>
  <si>
    <t xml:space="preserve"> - 31 -</t>
  </si>
  <si>
    <t>- 32 -</t>
  </si>
  <si>
    <t xml:space="preserve"> - 33 -</t>
  </si>
  <si>
    <t xml:space="preserve"> - 34 -</t>
  </si>
  <si>
    <t xml:space="preserve"> - 35 -</t>
  </si>
  <si>
    <t xml:space="preserve"> -  36  -</t>
  </si>
  <si>
    <t xml:space="preserve"> -  37  -</t>
  </si>
  <si>
    <t xml:space="preserve"> - 38 -</t>
  </si>
  <si>
    <t xml:space="preserve"> - 39 -</t>
  </si>
  <si>
    <t xml:space="preserve"> - 40 -</t>
  </si>
  <si>
    <t xml:space="preserve">     -   42  -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</si>
</sst>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27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ahoma"/>
      <family val="2"/>
      <charset val="222"/>
      <scheme val="minor"/>
    </font>
    <font>
      <sz val="10"/>
      <color theme="1"/>
      <name val="Tahoma"/>
      <family val="2"/>
      <charset val="222"/>
      <scheme val="minor"/>
    </font>
    <font>
      <b/>
      <sz val="18"/>
      <color theme="1"/>
      <name val="TH SarabunPSK"/>
      <family val="2"/>
    </font>
    <font>
      <sz val="16"/>
      <color theme="2"/>
      <name val="TH SarabunPSK"/>
      <family val="2"/>
    </font>
    <font>
      <b/>
      <sz val="16"/>
      <color theme="1"/>
      <name val="TH Niramit AS"/>
    </font>
    <font>
      <sz val="16"/>
      <color theme="1"/>
      <name val="TH Niramit AS"/>
    </font>
    <font>
      <b/>
      <sz val="14"/>
      <color theme="1"/>
      <name val="TH Niramit AS"/>
    </font>
    <font>
      <sz val="12"/>
      <color theme="1"/>
      <name val="TH Niramit AS"/>
    </font>
    <font>
      <sz val="14"/>
      <color theme="1"/>
      <name val="TH Niramit AS"/>
    </font>
    <font>
      <sz val="13"/>
      <color theme="1"/>
      <name val="TH Niramit AS"/>
    </font>
    <font>
      <sz val="11"/>
      <color theme="1"/>
      <name val="TH Niramit AS"/>
    </font>
    <font>
      <sz val="16"/>
      <color theme="1"/>
      <name val="Wingdings 2"/>
      <family val="1"/>
      <charset val="2"/>
    </font>
    <font>
      <sz val="16"/>
      <color rgb="FFFF0000"/>
      <name val="TH Niramit AS"/>
    </font>
    <font>
      <sz val="14"/>
      <color rgb="FFFF0000"/>
      <name val="TH Niramit AS"/>
    </font>
    <font>
      <sz val="16"/>
      <color rgb="FFFF0000"/>
      <name val="TH SarabunPSK"/>
      <family val="2"/>
    </font>
    <font>
      <sz val="10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TH SarabunPSK"/>
      <family val="2"/>
    </font>
    <font>
      <sz val="16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7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horizontal="center" vertical="center" wrapText="1"/>
    </xf>
    <xf numFmtId="0" fontId="6" fillId="0" borderId="0" xfId="0" applyFont="1"/>
    <xf numFmtId="187" fontId="2" fillId="0" borderId="0" xfId="1" applyNumberFormat="1" applyFont="1"/>
    <xf numFmtId="187" fontId="2" fillId="0" borderId="1" xfId="1" applyNumberFormat="1" applyFont="1" applyBorder="1"/>
    <xf numFmtId="187" fontId="6" fillId="0" borderId="0" xfId="1" applyNumberFormat="1" applyFont="1"/>
    <xf numFmtId="43" fontId="2" fillId="0" borderId="0" xfId="1" applyFont="1"/>
    <xf numFmtId="0" fontId="4" fillId="0" borderId="2" xfId="0" applyFont="1" applyBorder="1" applyAlignment="1">
      <alignment horizontal="center" vertical="center" wrapText="1"/>
    </xf>
    <xf numFmtId="187" fontId="4" fillId="0" borderId="2" xfId="1" applyNumberFormat="1" applyFont="1" applyBorder="1" applyAlignment="1">
      <alignment horizontal="center" vertical="center" wrapText="1"/>
    </xf>
    <xf numFmtId="0" fontId="0" fillId="0" borderId="0" xfId="0" applyFont="1"/>
    <xf numFmtId="0" fontId="7" fillId="0" borderId="0" xfId="0" applyFont="1"/>
    <xf numFmtId="2" fontId="0" fillId="0" borderId="0" xfId="0" applyNumberFormat="1" applyFont="1"/>
    <xf numFmtId="43" fontId="0" fillId="0" borderId="0" xfId="0" applyNumberFormat="1" applyFont="1"/>
    <xf numFmtId="0" fontId="4" fillId="0" borderId="0" xfId="0" applyFont="1"/>
    <xf numFmtId="0" fontId="5" fillId="0" borderId="0" xfId="0" applyFont="1"/>
    <xf numFmtId="0" fontId="3" fillId="0" borderId="2" xfId="0" applyFont="1" applyBorder="1" applyAlignment="1">
      <alignment horizontal="center" vertical="center" wrapText="1"/>
    </xf>
    <xf numFmtId="0" fontId="8" fillId="0" borderId="0" xfId="0" applyFont="1"/>
    <xf numFmtId="43" fontId="8" fillId="0" borderId="0" xfId="0" applyNumberFormat="1" applyFont="1"/>
    <xf numFmtId="43" fontId="8" fillId="0" borderId="0" xfId="1" applyFont="1"/>
    <xf numFmtId="0" fontId="5" fillId="0" borderId="0" xfId="0" applyFont="1" applyAlignment="1">
      <alignment wrapText="1"/>
    </xf>
    <xf numFmtId="0" fontId="4" fillId="2" borderId="3" xfId="0" applyFont="1" applyFill="1" applyBorder="1"/>
    <xf numFmtId="0" fontId="4" fillId="2" borderId="6" xfId="0" applyFont="1" applyFill="1" applyBorder="1"/>
    <xf numFmtId="43" fontId="4" fillId="2" borderId="6" xfId="1" applyNumberFormat="1" applyFont="1" applyFill="1" applyBorder="1"/>
    <xf numFmtId="187" fontId="4" fillId="2" borderId="6" xfId="1" applyNumberFormat="1" applyFont="1" applyFill="1" applyBorder="1"/>
    <xf numFmtId="43" fontId="4" fillId="2" borderId="6" xfId="1" applyFont="1" applyFill="1" applyBorder="1"/>
    <xf numFmtId="43" fontId="5" fillId="0" borderId="0" xfId="0" applyNumberFormat="1" applyFont="1"/>
    <xf numFmtId="43" fontId="2" fillId="0" borderId="0" xfId="0" applyNumberFormat="1" applyFont="1"/>
    <xf numFmtId="2" fontId="0" fillId="0" borderId="0" xfId="0" applyNumberFormat="1"/>
    <xf numFmtId="43" fontId="9" fillId="0" borderId="0" xfId="0" applyNumberFormat="1" applyFont="1"/>
    <xf numFmtId="43" fontId="9" fillId="0" borderId="0" xfId="1" applyFont="1"/>
    <xf numFmtId="43" fontId="4" fillId="0" borderId="2" xfId="1" applyNumberFormat="1" applyFont="1" applyBorder="1" applyAlignment="1">
      <alignment horizontal="center" vertical="center" wrapText="1"/>
    </xf>
    <xf numFmtId="43" fontId="2" fillId="0" borderId="0" xfId="1" applyNumberFormat="1" applyFont="1"/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10" fillId="0" borderId="0" xfId="0" applyFont="1" applyAlignment="1">
      <alignment horizontal="left"/>
    </xf>
    <xf numFmtId="0" fontId="2" fillId="0" borderId="0" xfId="0" applyFont="1" applyBorder="1"/>
    <xf numFmtId="43" fontId="2" fillId="0" borderId="0" xfId="0" applyNumberFormat="1" applyFont="1" applyAlignment="1"/>
    <xf numFmtId="2" fontId="11" fillId="0" borderId="0" xfId="0" applyNumberFormat="1" applyFont="1" applyAlignment="1">
      <alignment horizontal="left"/>
    </xf>
    <xf numFmtId="0" fontId="13" fillId="0" borderId="0" xfId="0" applyFont="1"/>
    <xf numFmtId="187" fontId="13" fillId="0" borderId="0" xfId="1" applyNumberFormat="1" applyFont="1"/>
    <xf numFmtId="0" fontId="12" fillId="0" borderId="0" xfId="0" applyFont="1"/>
    <xf numFmtId="0" fontId="14" fillId="0" borderId="0" xfId="0" applyFont="1" applyAlignment="1">
      <alignment horizontal="center" vertical="center" wrapText="1"/>
    </xf>
    <xf numFmtId="0" fontId="15" fillId="0" borderId="0" xfId="0" applyFont="1"/>
    <xf numFmtId="43" fontId="13" fillId="0" borderId="0" xfId="0" applyNumberFormat="1" applyFont="1"/>
    <xf numFmtId="0" fontId="12" fillId="0" borderId="0" xfId="0" applyFont="1" applyAlignment="1">
      <alignment wrapText="1"/>
    </xf>
    <xf numFmtId="0" fontId="17" fillId="0" borderId="0" xfId="0" applyFont="1"/>
    <xf numFmtId="43" fontId="17" fillId="0" borderId="0" xfId="0" applyNumberFormat="1" applyFont="1"/>
    <xf numFmtId="0" fontId="18" fillId="0" borderId="0" xfId="0" applyFont="1"/>
    <xf numFmtId="0" fontId="14" fillId="0" borderId="0" xfId="0" applyFont="1" applyAlignment="1">
      <alignment wrapText="1"/>
    </xf>
    <xf numFmtId="0" fontId="16" fillId="0" borderId="0" xfId="0" applyFont="1"/>
    <xf numFmtId="0" fontId="14" fillId="0" borderId="0" xfId="0" applyFont="1"/>
    <xf numFmtId="43" fontId="14" fillId="0" borderId="0" xfId="0" applyNumberFormat="1" applyFont="1"/>
    <xf numFmtId="43" fontId="13" fillId="0" borderId="0" xfId="0" applyNumberFormat="1" applyFont="1" applyAlignment="1">
      <alignment horizontal="right"/>
    </xf>
    <xf numFmtId="43" fontId="16" fillId="0" borderId="0" xfId="1" applyFont="1"/>
    <xf numFmtId="0" fontId="12" fillId="0" borderId="0" xfId="0" applyFont="1" applyAlignment="1">
      <alignment horizontal="center" vertical="center" wrapText="1"/>
    </xf>
    <xf numFmtId="0" fontId="13" fillId="0" borderId="12" xfId="0" applyFont="1" applyBorder="1"/>
    <xf numFmtId="43" fontId="13" fillId="0" borderId="12" xfId="1" applyFont="1" applyBorder="1"/>
    <xf numFmtId="0" fontId="13" fillId="0" borderId="10" xfId="0" applyFont="1" applyBorder="1"/>
    <xf numFmtId="0" fontId="13" fillId="0" borderId="10" xfId="0" applyFont="1" applyBorder="1" applyAlignment="1">
      <alignment horizontal="center"/>
    </xf>
    <xf numFmtId="0" fontId="13" fillId="0" borderId="24" xfId="0" applyFont="1" applyBorder="1"/>
    <xf numFmtId="43" fontId="13" fillId="0" borderId="24" xfId="1" applyFont="1" applyBorder="1"/>
    <xf numFmtId="43" fontId="12" fillId="0" borderId="2" xfId="1" quotePrefix="1" applyFont="1" applyBorder="1" applyAlignment="1">
      <alignment horizontal="center"/>
    </xf>
    <xf numFmtId="43" fontId="13" fillId="0" borderId="0" xfId="0" applyNumberFormat="1" applyFont="1" applyAlignment="1"/>
    <xf numFmtId="0" fontId="12" fillId="0" borderId="0" xfId="0" applyFont="1" applyAlignment="1">
      <alignment vertical="center"/>
    </xf>
    <xf numFmtId="0" fontId="13" fillId="0" borderId="26" xfId="0" applyFont="1" applyBorder="1"/>
    <xf numFmtId="0" fontId="13" fillId="0" borderId="0" xfId="0" applyFont="1" applyAlignment="1">
      <alignment horizontal="center"/>
    </xf>
    <xf numFmtId="0" fontId="12" fillId="0" borderId="0" xfId="0" applyFont="1" applyBorder="1" applyAlignment="1">
      <alignment horizontal="center"/>
    </xf>
    <xf numFmtId="0" fontId="15" fillId="0" borderId="10" xfId="0" applyFont="1" applyBorder="1"/>
    <xf numFmtId="0" fontId="19" fillId="0" borderId="12" xfId="0" applyFont="1" applyBorder="1" applyAlignment="1">
      <alignment horizontal="center"/>
    </xf>
    <xf numFmtId="43" fontId="13" fillId="0" borderId="24" xfId="1" quotePrefix="1" applyFont="1" applyBorder="1" applyAlignment="1">
      <alignment horizontal="center"/>
    </xf>
    <xf numFmtId="0" fontId="15" fillId="0" borderId="12" xfId="0" applyFont="1" applyBorder="1"/>
    <xf numFmtId="0" fontId="15" fillId="0" borderId="24" xfId="0" applyFont="1" applyBorder="1"/>
    <xf numFmtId="0" fontId="18" fillId="0" borderId="24" xfId="0" applyFont="1" applyBorder="1"/>
    <xf numFmtId="0" fontId="18" fillId="0" borderId="26" xfId="0" applyFont="1" applyBorder="1"/>
    <xf numFmtId="0" fontId="21" fillId="0" borderId="0" xfId="0" applyFont="1"/>
    <xf numFmtId="43" fontId="20" fillId="0" borderId="0" xfId="0" applyNumberFormat="1" applyFont="1" applyAlignment="1">
      <alignment horizontal="right"/>
    </xf>
    <xf numFmtId="43" fontId="21" fillId="0" borderId="0" xfId="1" applyFont="1"/>
    <xf numFmtId="0" fontId="22" fillId="0" borderId="0" xfId="0" applyFont="1"/>
    <xf numFmtId="0" fontId="19" fillId="0" borderId="24" xfId="0" applyFont="1" applyBorder="1" applyAlignment="1">
      <alignment horizontal="center"/>
    </xf>
    <xf numFmtId="43" fontId="13" fillId="0" borderId="12" xfId="1" quotePrefix="1" applyFont="1" applyBorder="1" applyAlignment="1">
      <alignment horizontal="center"/>
    </xf>
    <xf numFmtId="43" fontId="12" fillId="0" borderId="0" xfId="1" quotePrefix="1" applyFont="1" applyBorder="1" applyAlignment="1">
      <alignment horizontal="center"/>
    </xf>
    <xf numFmtId="187" fontId="2" fillId="0" borderId="0" xfId="1" quotePrefix="1" applyNumberFormat="1" applyFont="1"/>
    <xf numFmtId="0" fontId="16" fillId="0" borderId="0" xfId="0" quotePrefix="1" applyFont="1" applyAlignment="1">
      <alignment horizontal="center"/>
    </xf>
    <xf numFmtId="43" fontId="2" fillId="0" borderId="0" xfId="0" applyNumberFormat="1" applyFont="1" applyAlignment="1">
      <alignment horizontal="right"/>
    </xf>
    <xf numFmtId="0" fontId="2" fillId="0" borderId="0" xfId="0" quotePrefix="1" applyFont="1" applyAlignment="1">
      <alignment horizontal="right"/>
    </xf>
    <xf numFmtId="43" fontId="4" fillId="0" borderId="0" xfId="1" applyFont="1"/>
    <xf numFmtId="0" fontId="2" fillId="0" borderId="0" xfId="0" applyFont="1" applyAlignment="1">
      <alignment vertical="center"/>
    </xf>
    <xf numFmtId="0" fontId="5" fillId="0" borderId="6" xfId="0" applyFont="1" applyBorder="1" applyAlignment="1">
      <alignment horizontal="right" vertical="center" wrapText="1"/>
    </xf>
    <xf numFmtId="0" fontId="5" fillId="0" borderId="8" xfId="0" applyFont="1" applyBorder="1" applyAlignment="1">
      <alignment horizontal="left"/>
    </xf>
    <xf numFmtId="0" fontId="5" fillId="0" borderId="2" xfId="0" applyFont="1" applyBorder="1" applyAlignment="1">
      <alignment horizontal="center" vertical="center" wrapText="1"/>
    </xf>
    <xf numFmtId="43" fontId="5" fillId="0" borderId="2" xfId="1" applyNumberFormat="1" applyFont="1" applyBorder="1" applyAlignment="1">
      <alignment horizontal="center" vertical="center" wrapText="1"/>
    </xf>
    <xf numFmtId="187" fontId="5" fillId="0" borderId="2" xfId="1" applyNumberFormat="1" applyFont="1" applyBorder="1" applyAlignment="1">
      <alignment horizontal="center" vertical="center" wrapText="1"/>
    </xf>
    <xf numFmtId="43" fontId="5" fillId="0" borderId="2" xfId="1" applyFont="1" applyBorder="1" applyAlignment="1">
      <alignment horizontal="center" vertical="center" wrapText="1"/>
    </xf>
    <xf numFmtId="0" fontId="4" fillId="0" borderId="4" xfId="0" applyFont="1" applyBorder="1"/>
    <xf numFmtId="43" fontId="4" fillId="0" borderId="7" xfId="1" applyFont="1" applyBorder="1"/>
    <xf numFmtId="43" fontId="4" fillId="0" borderId="7" xfId="1" applyNumberFormat="1" applyFont="1" applyBorder="1"/>
    <xf numFmtId="187" fontId="4" fillId="0" borderId="7" xfId="1" applyNumberFormat="1" applyFont="1" applyBorder="1"/>
    <xf numFmtId="43" fontId="4" fillId="0" borderId="7" xfId="1" quotePrefix="1" applyNumberFormat="1" applyFont="1" applyBorder="1" applyAlignment="1">
      <alignment horizontal="center"/>
    </xf>
    <xf numFmtId="0" fontId="4" fillId="0" borderId="5" xfId="0" applyFont="1" applyBorder="1"/>
    <xf numFmtId="43" fontId="4" fillId="0" borderId="8" xfId="1" applyFont="1" applyBorder="1"/>
    <xf numFmtId="43" fontId="4" fillId="0" borderId="8" xfId="1" applyNumberFormat="1" applyFont="1" applyBorder="1"/>
    <xf numFmtId="187" fontId="4" fillId="0" borderId="8" xfId="1" applyNumberFormat="1" applyFont="1" applyBorder="1"/>
    <xf numFmtId="0" fontId="6" fillId="0" borderId="4" xfId="0" applyFont="1" applyBorder="1"/>
    <xf numFmtId="43" fontId="4" fillId="0" borderId="7" xfId="1" quotePrefix="1" applyFont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43" fontId="5" fillId="2" borderId="2" xfId="1" applyFont="1" applyFill="1" applyBorder="1"/>
    <xf numFmtId="43" fontId="5" fillId="2" borderId="2" xfId="1" quotePrefix="1" applyNumberFormat="1" applyFont="1" applyFill="1" applyBorder="1"/>
    <xf numFmtId="43" fontId="5" fillId="2" borderId="2" xfId="1" quotePrefix="1" applyFont="1" applyFill="1" applyBorder="1"/>
    <xf numFmtId="43" fontId="23" fillId="0" borderId="0" xfId="0" applyNumberFormat="1" applyFont="1"/>
    <xf numFmtId="2" fontId="4" fillId="0" borderId="0" xfId="0" applyNumberFormat="1" applyFont="1"/>
    <xf numFmtId="43" fontId="4" fillId="0" borderId="0" xfId="0" applyNumberFormat="1" applyFont="1"/>
    <xf numFmtId="43" fontId="4" fillId="0" borderId="7" xfId="1" applyFont="1" applyBorder="1" applyAlignment="1">
      <alignment horizontal="center"/>
    </xf>
    <xf numFmtId="0" fontId="4" fillId="0" borderId="7" xfId="1" applyNumberFormat="1" applyFont="1" applyBorder="1" applyAlignment="1">
      <alignment horizontal="center"/>
    </xf>
    <xf numFmtId="187" fontId="4" fillId="0" borderId="7" xfId="1" applyNumberFormat="1" applyFont="1" applyBorder="1" applyAlignment="1">
      <alignment horizontal="center"/>
    </xf>
    <xf numFmtId="187" fontId="4" fillId="0" borderId="8" xfId="1" applyNumberFormat="1" applyFont="1" applyBorder="1" applyAlignment="1">
      <alignment horizontal="center"/>
    </xf>
    <xf numFmtId="43" fontId="24" fillId="2" borderId="2" xfId="1" quotePrefix="1" applyFont="1" applyFill="1" applyBorder="1"/>
    <xf numFmtId="43" fontId="23" fillId="0" borderId="0" xfId="1" applyFont="1"/>
    <xf numFmtId="0" fontId="25" fillId="0" borderId="0" xfId="0" applyFont="1"/>
    <xf numFmtId="0" fontId="25" fillId="0" borderId="16" xfId="0" applyFont="1" applyBorder="1"/>
    <xf numFmtId="0" fontId="25" fillId="0" borderId="19" xfId="0" applyFont="1" applyBorder="1"/>
    <xf numFmtId="0" fontId="25" fillId="0" borderId="21" xfId="0" applyFont="1" applyBorder="1"/>
    <xf numFmtId="0" fontId="25" fillId="0" borderId="22" xfId="0" applyFont="1" applyBorder="1"/>
    <xf numFmtId="0" fontId="25" fillId="0" borderId="23" xfId="0" applyFont="1" applyBorder="1"/>
    <xf numFmtId="0" fontId="26" fillId="0" borderId="0" xfId="0" applyFont="1"/>
    <xf numFmtId="0" fontId="2" fillId="0" borderId="17" xfId="0" applyFont="1" applyBorder="1"/>
    <xf numFmtId="0" fontId="2" fillId="0" borderId="16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20" xfId="0" applyFont="1" applyBorder="1"/>
    <xf numFmtId="43" fontId="2" fillId="0" borderId="0" xfId="0" applyNumberFormat="1" applyFont="1" applyAlignment="1">
      <alignment horizontal="left"/>
    </xf>
    <xf numFmtId="0" fontId="5" fillId="0" borderId="2" xfId="0" applyFont="1" applyBorder="1" applyAlignment="1">
      <alignment horizontal="center" wrapText="1"/>
    </xf>
    <xf numFmtId="0" fontId="2" fillId="0" borderId="9" xfId="0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87" fontId="2" fillId="0" borderId="10" xfId="0" applyNumberFormat="1" applyFont="1" applyBorder="1" applyAlignment="1">
      <alignment horizontal="center"/>
    </xf>
    <xf numFmtId="0" fontId="2" fillId="0" borderId="11" xfId="0" applyFont="1" applyBorder="1"/>
    <xf numFmtId="0" fontId="2" fillId="0" borderId="11" xfId="0" applyFont="1" applyBorder="1" applyAlignment="1">
      <alignment horizontal="center"/>
    </xf>
    <xf numFmtId="188" fontId="2" fillId="0" borderId="11" xfId="0" applyNumberFormat="1" applyFont="1" applyBorder="1" applyAlignment="1">
      <alignment horizontal="center"/>
    </xf>
    <xf numFmtId="0" fontId="2" fillId="0" borderId="12" xfId="0" applyFont="1" applyBorder="1"/>
    <xf numFmtId="0" fontId="2" fillId="0" borderId="12" xfId="0" applyFont="1" applyBorder="1" applyAlignment="1">
      <alignment horizontal="center"/>
    </xf>
    <xf numFmtId="188" fontId="2" fillId="0" borderId="12" xfId="0" applyNumberFormat="1" applyFont="1" applyBorder="1" applyAlignment="1">
      <alignment horizontal="center"/>
    </xf>
    <xf numFmtId="187" fontId="2" fillId="0" borderId="10" xfId="0" applyNumberFormat="1" applyFont="1" applyBorder="1" applyAlignment="1"/>
    <xf numFmtId="187" fontId="2" fillId="0" borderId="10" xfId="0" quotePrefix="1" applyNumberFormat="1" applyFont="1" applyBorder="1" applyAlignment="1">
      <alignment horizontal="right"/>
    </xf>
    <xf numFmtId="188" fontId="2" fillId="0" borderId="12" xfId="0" applyNumberFormat="1" applyFont="1" applyBorder="1"/>
    <xf numFmtId="187" fontId="2" fillId="0" borderId="11" xfId="0" applyNumberFormat="1" applyFont="1" applyBorder="1"/>
    <xf numFmtId="187" fontId="2" fillId="0" borderId="12" xfId="0" applyNumberFormat="1" applyFont="1" applyBorder="1"/>
    <xf numFmtId="187" fontId="2" fillId="0" borderId="10" xfId="0" applyNumberFormat="1" applyFont="1" applyBorder="1"/>
    <xf numFmtId="0" fontId="2" fillId="0" borderId="24" xfId="0" applyFont="1" applyBorder="1"/>
    <xf numFmtId="0" fontId="3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left"/>
    </xf>
    <xf numFmtId="2" fontId="2" fillId="0" borderId="2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2" fontId="10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vertical="center" wrapText="1"/>
    </xf>
    <xf numFmtId="2" fontId="2" fillId="0" borderId="12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2" fontId="2" fillId="0" borderId="24" xfId="0" applyNumberFormat="1" applyFont="1" applyBorder="1" applyAlignment="1">
      <alignment horizontal="center"/>
    </xf>
    <xf numFmtId="2" fontId="3" fillId="0" borderId="2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2" fillId="0" borderId="25" xfId="0" applyFont="1" applyBorder="1"/>
    <xf numFmtId="2" fontId="2" fillId="0" borderId="9" xfId="0" applyNumberFormat="1" applyFont="1" applyBorder="1" applyAlignment="1">
      <alignment horizontal="center"/>
    </xf>
    <xf numFmtId="0" fontId="2" fillId="0" borderId="26" xfId="0" applyFont="1" applyBorder="1"/>
    <xf numFmtId="0" fontId="2" fillId="0" borderId="1" xfId="0" applyFont="1" applyBorder="1"/>
    <xf numFmtId="0" fontId="3" fillId="0" borderId="6" xfId="0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0" fontId="24" fillId="0" borderId="2" xfId="0" applyFont="1" applyBorder="1" applyAlignment="1">
      <alignment horizontal="center" vertical="center" wrapText="1"/>
    </xf>
    <xf numFmtId="187" fontId="24" fillId="0" borderId="2" xfId="1" applyNumberFormat="1" applyFont="1" applyBorder="1" applyAlignment="1">
      <alignment horizontal="center" vertical="center" wrapText="1"/>
    </xf>
    <xf numFmtId="0" fontId="24" fillId="0" borderId="3" xfId="0" applyFont="1" applyBorder="1"/>
    <xf numFmtId="0" fontId="6" fillId="0" borderId="6" xfId="0" applyFont="1" applyBorder="1"/>
    <xf numFmtId="187" fontId="6" fillId="0" borderId="6" xfId="1" applyNumberFormat="1" applyFont="1" applyBorder="1"/>
    <xf numFmtId="0" fontId="6" fillId="0" borderId="7" xfId="0" applyFont="1" applyBorder="1"/>
    <xf numFmtId="187" fontId="6" fillId="0" borderId="7" xfId="1" applyNumberFormat="1" applyFont="1" applyBorder="1"/>
    <xf numFmtId="187" fontId="6" fillId="0" borderId="7" xfId="1" quotePrefix="1" applyNumberFormat="1" applyFont="1" applyBorder="1" applyAlignment="1">
      <alignment horizontal="right"/>
    </xf>
    <xf numFmtId="187" fontId="6" fillId="0" borderId="7" xfId="1" quotePrefix="1" applyNumberFormat="1" applyFont="1" applyBorder="1"/>
    <xf numFmtId="0" fontId="6" fillId="0" borderId="5" xfId="0" applyFont="1" applyBorder="1"/>
    <xf numFmtId="0" fontId="6" fillId="0" borderId="8" xfId="0" applyFont="1" applyBorder="1"/>
    <xf numFmtId="187" fontId="6" fillId="0" borderId="8" xfId="1" applyNumberFormat="1" applyFont="1" applyBorder="1"/>
    <xf numFmtId="187" fontId="6" fillId="0" borderId="7" xfId="1" applyNumberFormat="1" applyFont="1" applyBorder="1" applyAlignment="1">
      <alignment horizontal="left"/>
    </xf>
    <xf numFmtId="0" fontId="6" fillId="0" borderId="7" xfId="0" quotePrefix="1" applyFont="1" applyBorder="1" applyAlignment="1">
      <alignment horizontal="right"/>
    </xf>
    <xf numFmtId="3" fontId="6" fillId="0" borderId="7" xfId="0" quotePrefix="1" applyNumberFormat="1" applyFont="1" applyBorder="1" applyAlignment="1">
      <alignment horizontal="center"/>
    </xf>
    <xf numFmtId="0" fontId="24" fillId="0" borderId="2" xfId="0" applyFont="1" applyBorder="1" applyAlignment="1">
      <alignment horizontal="center"/>
    </xf>
    <xf numFmtId="0" fontId="6" fillId="0" borderId="2" xfId="0" applyFont="1" applyBorder="1"/>
    <xf numFmtId="187" fontId="6" fillId="0" borderId="2" xfId="1" quotePrefix="1" applyNumberFormat="1" applyFont="1" applyBorder="1"/>
    <xf numFmtId="187" fontId="6" fillId="0" borderId="2" xfId="1" applyNumberFormat="1" applyFont="1" applyBorder="1"/>
    <xf numFmtId="43" fontId="25" fillId="0" borderId="0" xfId="0" applyNumberFormat="1" applyFont="1"/>
    <xf numFmtId="0" fontId="3" fillId="0" borderId="6" xfId="0" applyFont="1" applyBorder="1" applyAlignment="1">
      <alignment horizontal="right" wrapText="1"/>
    </xf>
    <xf numFmtId="0" fontId="7" fillId="2" borderId="3" xfId="0" applyFont="1" applyFill="1" applyBorder="1"/>
    <xf numFmtId="0" fontId="7" fillId="2" borderId="6" xfId="0" applyFont="1" applyFill="1" applyBorder="1"/>
    <xf numFmtId="43" fontId="7" fillId="2" borderId="6" xfId="1" applyNumberFormat="1" applyFont="1" applyFill="1" applyBorder="1"/>
    <xf numFmtId="187" fontId="7" fillId="2" borderId="6" xfId="1" applyNumberFormat="1" applyFont="1" applyFill="1" applyBorder="1"/>
    <xf numFmtId="0" fontId="7" fillId="0" borderId="4" xfId="0" applyFont="1" applyBorder="1"/>
    <xf numFmtId="187" fontId="7" fillId="0" borderId="7" xfId="1" applyNumberFormat="1" applyFont="1" applyBorder="1" applyAlignment="1">
      <alignment horizontal="right"/>
    </xf>
    <xf numFmtId="187" fontId="7" fillId="0" borderId="7" xfId="1" applyNumberFormat="1" applyFont="1" applyBorder="1"/>
    <xf numFmtId="187" fontId="7" fillId="0" borderId="7" xfId="1" applyNumberFormat="1" applyFont="1" applyBorder="1" applyAlignment="1">
      <alignment horizontal="center" vertical="center"/>
    </xf>
    <xf numFmtId="43" fontId="7" fillId="0" borderId="7" xfId="1" quotePrefix="1" applyNumberFormat="1" applyFont="1" applyBorder="1"/>
    <xf numFmtId="187" fontId="7" fillId="0" borderId="7" xfId="1" applyNumberFormat="1" applyFont="1" applyBorder="1" applyAlignment="1">
      <alignment vertical="center"/>
    </xf>
    <xf numFmtId="187" fontId="7" fillId="0" borderId="7" xfId="1" applyNumberFormat="1" applyFont="1" applyBorder="1" applyAlignment="1">
      <alignment horizontal="right" vertical="center"/>
    </xf>
    <xf numFmtId="43" fontId="7" fillId="0" borderId="7" xfId="1" quotePrefix="1" applyNumberFormat="1" applyFont="1" applyBorder="1" applyAlignment="1">
      <alignment horizontal="center"/>
    </xf>
    <xf numFmtId="43" fontId="7" fillId="0" borderId="7" xfId="1" applyNumberFormat="1" applyFont="1" applyBorder="1"/>
    <xf numFmtId="187" fontId="7" fillId="0" borderId="7" xfId="1" quotePrefix="1" applyNumberFormat="1" applyFont="1" applyBorder="1" applyAlignment="1">
      <alignment horizontal="center"/>
    </xf>
    <xf numFmtId="43" fontId="6" fillId="0" borderId="8" xfId="1" applyNumberFormat="1" applyFont="1" applyBorder="1"/>
    <xf numFmtId="187" fontId="7" fillId="0" borderId="7" xfId="0" applyNumberFormat="1" applyFont="1" applyBorder="1"/>
    <xf numFmtId="187" fontId="7" fillId="0" borderId="7" xfId="0" applyNumberFormat="1" applyFont="1" applyBorder="1" applyAlignment="1">
      <alignment horizontal="center"/>
    </xf>
    <xf numFmtId="0" fontId="23" fillId="0" borderId="4" xfId="0" applyFont="1" applyBorder="1"/>
    <xf numFmtId="187" fontId="6" fillId="0" borderId="7" xfId="0" applyNumberFormat="1" applyFont="1" applyBorder="1" applyAlignment="1">
      <alignment horizontal="center"/>
    </xf>
    <xf numFmtId="187" fontId="7" fillId="0" borderId="7" xfId="1" applyNumberFormat="1" applyFont="1" applyBorder="1" applyAlignment="1">
      <alignment horizontal="center"/>
    </xf>
    <xf numFmtId="187" fontId="6" fillId="0" borderId="7" xfId="0" applyNumberFormat="1" applyFont="1" applyBorder="1"/>
    <xf numFmtId="0" fontId="7" fillId="0" borderId="5" xfId="0" applyFont="1" applyBorder="1"/>
    <xf numFmtId="0" fontId="7" fillId="0" borderId="8" xfId="0" applyFont="1" applyBorder="1"/>
    <xf numFmtId="43" fontId="7" fillId="0" borderId="8" xfId="1" applyNumberFormat="1" applyFont="1" applyBorder="1"/>
    <xf numFmtId="187" fontId="7" fillId="0" borderId="8" xfId="1" applyNumberFormat="1" applyFont="1" applyBorder="1"/>
    <xf numFmtId="187" fontId="7" fillId="0" borderId="7" xfId="0" quotePrefix="1" applyNumberFormat="1" applyFont="1" applyBorder="1"/>
    <xf numFmtId="187" fontId="7" fillId="0" borderId="7" xfId="1" quotePrefix="1" applyNumberFormat="1" applyFont="1" applyBorder="1"/>
    <xf numFmtId="187" fontId="6" fillId="0" borderId="8" xfId="0" applyNumberFormat="1" applyFont="1" applyBorder="1"/>
    <xf numFmtId="0" fontId="24" fillId="2" borderId="2" xfId="0" applyFont="1" applyFill="1" applyBorder="1" applyAlignment="1">
      <alignment horizontal="center"/>
    </xf>
    <xf numFmtId="2" fontId="6" fillId="2" borderId="2" xfId="0" applyNumberFormat="1" applyFont="1" applyFill="1" applyBorder="1"/>
    <xf numFmtId="43" fontId="6" fillId="2" borderId="2" xfId="0" quotePrefix="1" applyNumberFormat="1" applyFont="1" applyFill="1" applyBorder="1"/>
    <xf numFmtId="2" fontId="6" fillId="2" borderId="2" xfId="1" applyNumberFormat="1" applyFont="1" applyFill="1" applyBorder="1"/>
    <xf numFmtId="188" fontId="6" fillId="2" borderId="2" xfId="1" quotePrefix="1" applyNumberFormat="1" applyFont="1" applyFill="1" applyBorder="1"/>
    <xf numFmtId="0" fontId="7" fillId="0" borderId="2" xfId="0" applyFont="1" applyBorder="1" applyAlignment="1">
      <alignment horizontal="center" vertical="center" wrapText="1"/>
    </xf>
    <xf numFmtId="43" fontId="7" fillId="0" borderId="2" xfId="1" applyNumberFormat="1" applyFont="1" applyBorder="1" applyAlignment="1">
      <alignment horizontal="center" vertical="center" wrapText="1"/>
    </xf>
    <xf numFmtId="187" fontId="7" fillId="0" borderId="2" xfId="1" applyNumberFormat="1" applyFont="1" applyBorder="1" applyAlignment="1">
      <alignment horizontal="center" vertical="center" wrapText="1"/>
    </xf>
    <xf numFmtId="187" fontId="7" fillId="0" borderId="7" xfId="0" quotePrefix="1" applyNumberFormat="1" applyFont="1" applyBorder="1" applyAlignment="1">
      <alignment horizontal="center"/>
    </xf>
    <xf numFmtId="43" fontId="6" fillId="2" borderId="2" xfId="0" applyNumberFormat="1" applyFont="1" applyFill="1" applyBorder="1"/>
    <xf numFmtId="0" fontId="25" fillId="0" borderId="0" xfId="0" quotePrefix="1" applyFont="1" applyAlignment="1">
      <alignment horizontal="right"/>
    </xf>
    <xf numFmtId="0" fontId="4" fillId="0" borderId="0" xfId="0" quotePrefix="1" applyFont="1" applyAlignment="1">
      <alignment horizontal="center"/>
    </xf>
    <xf numFmtId="0" fontId="6" fillId="0" borderId="9" xfId="0" applyFont="1" applyBorder="1"/>
    <xf numFmtId="43" fontId="2" fillId="0" borderId="12" xfId="1" applyFont="1" applyBorder="1"/>
    <xf numFmtId="0" fontId="6" fillId="0" borderId="10" xfId="0" applyFont="1" applyBorder="1"/>
    <xf numFmtId="43" fontId="2" fillId="0" borderId="10" xfId="1" applyFont="1" applyBorder="1"/>
    <xf numFmtId="43" fontId="2" fillId="0" borderId="24" xfId="1" quotePrefix="1" applyFont="1" applyBorder="1" applyAlignment="1">
      <alignment horizontal="center"/>
    </xf>
    <xf numFmtId="0" fontId="6" fillId="0" borderId="24" xfId="0" applyFont="1" applyBorder="1"/>
    <xf numFmtId="43" fontId="2" fillId="0" borderId="24" xfId="1" applyFont="1" applyBorder="1"/>
    <xf numFmtId="0" fontId="6" fillId="0" borderId="12" xfId="0" applyFont="1" applyBorder="1"/>
    <xf numFmtId="0" fontId="3" fillId="0" borderId="0" xfId="0" applyFont="1" applyBorder="1" applyAlignment="1">
      <alignment horizontal="center"/>
    </xf>
    <xf numFmtId="0" fontId="4" fillId="0" borderId="0" xfId="0" quotePrefix="1" applyFont="1" applyAlignment="1">
      <alignment horizontal="right"/>
    </xf>
    <xf numFmtId="2" fontId="3" fillId="0" borderId="0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2" fillId="0" borderId="0" xfId="0" quotePrefix="1" applyFont="1" applyAlignment="1"/>
    <xf numFmtId="0" fontId="2" fillId="0" borderId="0" xfId="0" applyFont="1" applyAlignment="1"/>
    <xf numFmtId="0" fontId="5" fillId="0" borderId="13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0" xfId="0" quotePrefix="1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2" fillId="0" borderId="0" xfId="0" applyFont="1" applyBorder="1" applyAlignment="1"/>
    <xf numFmtId="0" fontId="2" fillId="0" borderId="20" xfId="0" applyFont="1" applyBorder="1" applyAlignment="1"/>
    <xf numFmtId="0" fontId="10" fillId="0" borderId="2" xfId="0" applyFont="1" applyBorder="1" applyAlignment="1">
      <alignment horizontal="center" vertical="center"/>
    </xf>
    <xf numFmtId="43" fontId="2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7327</xdr:colOff>
      <xdr:row>13</xdr:row>
      <xdr:rowOff>14653</xdr:rowOff>
    </xdr:from>
    <xdr:to>
      <xdr:col>1</xdr:col>
      <xdr:colOff>0</xdr:colOff>
      <xdr:row>14</xdr:row>
      <xdr:rowOff>542193</xdr:rowOff>
    </xdr:to>
    <xdr:cxnSp macro="">
      <xdr:nvCxnSpPr>
        <xdr:cNvPr id="3" name="ตัวเชื่อมต่อตรง 2"/>
        <xdr:cNvCxnSpPr/>
      </xdr:nvCxnSpPr>
      <xdr:spPr>
        <a:xfrm>
          <a:off x="7327" y="3868615"/>
          <a:ext cx="1926981" cy="84259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6</xdr:row>
      <xdr:rowOff>9525</xdr:rowOff>
    </xdr:from>
    <xdr:to>
      <xdr:col>0</xdr:col>
      <xdr:colOff>1916723</xdr:colOff>
      <xdr:row>7</xdr:row>
      <xdr:rowOff>637443</xdr:rowOff>
    </xdr:to>
    <xdr:cxnSp macro="">
      <xdr:nvCxnSpPr>
        <xdr:cNvPr id="2" name="ตัวเชื่อมต่อตรง 1"/>
        <xdr:cNvCxnSpPr/>
      </xdr:nvCxnSpPr>
      <xdr:spPr>
        <a:xfrm>
          <a:off x="19050" y="533400"/>
          <a:ext cx="1897673" cy="13994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19050</xdr:colOff>
      <xdr:row>36</xdr:row>
      <xdr:rowOff>9525</xdr:rowOff>
    </xdr:from>
    <xdr:to>
      <xdr:col>0</xdr:col>
      <xdr:colOff>1916723</xdr:colOff>
      <xdr:row>37</xdr:row>
      <xdr:rowOff>637443</xdr:rowOff>
    </xdr:to>
    <xdr:cxnSp macro="">
      <xdr:nvCxnSpPr>
        <xdr:cNvPr id="4" name="ตัวเชื่อมต่อตรง 3"/>
        <xdr:cNvCxnSpPr/>
      </xdr:nvCxnSpPr>
      <xdr:spPr>
        <a:xfrm>
          <a:off x="19050" y="533400"/>
          <a:ext cx="1897673" cy="13994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19050</xdr:colOff>
      <xdr:row>63</xdr:row>
      <xdr:rowOff>9525</xdr:rowOff>
    </xdr:from>
    <xdr:to>
      <xdr:col>0</xdr:col>
      <xdr:colOff>1916723</xdr:colOff>
      <xdr:row>64</xdr:row>
      <xdr:rowOff>637443</xdr:rowOff>
    </xdr:to>
    <xdr:cxnSp macro="">
      <xdr:nvCxnSpPr>
        <xdr:cNvPr id="5" name="ตัวเชื่อมต่อตรง 4"/>
        <xdr:cNvCxnSpPr/>
      </xdr:nvCxnSpPr>
      <xdr:spPr>
        <a:xfrm>
          <a:off x="19050" y="10134600"/>
          <a:ext cx="1897673" cy="13994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47625</xdr:rowOff>
    </xdr:from>
    <xdr:to>
      <xdr:col>0</xdr:col>
      <xdr:colOff>1914525</xdr:colOff>
      <xdr:row>7</xdr:row>
      <xdr:rowOff>0</xdr:rowOff>
    </xdr:to>
    <xdr:cxnSp macro="">
      <xdr:nvCxnSpPr>
        <xdr:cNvPr id="2" name="ตัวเชื่อมต่อตรง 1"/>
        <xdr:cNvCxnSpPr/>
      </xdr:nvCxnSpPr>
      <xdr:spPr>
        <a:xfrm>
          <a:off x="0" y="514350"/>
          <a:ext cx="1914525" cy="16097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36</xdr:row>
      <xdr:rowOff>47625</xdr:rowOff>
    </xdr:from>
    <xdr:to>
      <xdr:col>0</xdr:col>
      <xdr:colOff>1914525</xdr:colOff>
      <xdr:row>38</xdr:row>
      <xdr:rowOff>0</xdr:rowOff>
    </xdr:to>
    <xdr:cxnSp macro="">
      <xdr:nvCxnSpPr>
        <xdr:cNvPr id="4" name="ตัวเชื่อมต่อตรง 3"/>
        <xdr:cNvCxnSpPr/>
      </xdr:nvCxnSpPr>
      <xdr:spPr>
        <a:xfrm>
          <a:off x="0" y="514350"/>
          <a:ext cx="1914525" cy="16097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8"/>
  <sheetViews>
    <sheetView topLeftCell="A74" zoomScale="88" zoomScaleNormal="88" workbookViewId="0">
      <selection activeCell="A86" sqref="A85:A86"/>
    </sheetView>
  </sheetViews>
  <sheetFormatPr defaultRowHeight="24.75" customHeight="1"/>
  <cols>
    <col min="1" max="1" width="30.75" style="1" customWidth="1"/>
    <col min="2" max="2" width="6.125" style="1" customWidth="1"/>
    <col min="3" max="3" width="8.75" style="5" customWidth="1"/>
    <col min="4" max="4" width="6.625" style="1" customWidth="1"/>
    <col min="5" max="5" width="9" style="5" customWidth="1"/>
    <col min="6" max="6" width="6.125" style="1" customWidth="1"/>
    <col min="7" max="7" width="9.125" style="5" customWidth="1"/>
    <col min="8" max="8" width="6.875" style="1" customWidth="1"/>
    <col min="9" max="9" width="10" style="5" customWidth="1"/>
    <col min="10" max="16384" width="9" style="1"/>
  </cols>
  <sheetData>
    <row r="1" spans="1:10" ht="24.75" customHeight="1">
      <c r="I1" s="84" t="s">
        <v>157</v>
      </c>
    </row>
    <row r="2" spans="1:10" ht="24.75" customHeight="1">
      <c r="A2" s="243" t="s">
        <v>0</v>
      </c>
      <c r="B2" s="244"/>
      <c r="C2" s="244"/>
      <c r="D2" s="244"/>
      <c r="E2" s="244"/>
      <c r="F2" s="245"/>
    </row>
    <row r="3" spans="1:10" ht="24.75" customHeight="1">
      <c r="A3" s="1" t="s">
        <v>156</v>
      </c>
    </row>
    <row r="4" spans="1:10" ht="24.75" customHeight="1">
      <c r="A4" s="1" t="s">
        <v>89</v>
      </c>
    </row>
    <row r="5" spans="1:10" ht="24.75" customHeight="1">
      <c r="A5" s="1" t="s">
        <v>90</v>
      </c>
    </row>
    <row r="6" spans="1:10" ht="24.75" customHeight="1">
      <c r="A6" s="1" t="s">
        <v>3</v>
      </c>
    </row>
    <row r="7" spans="1:10" ht="24.75" customHeight="1">
      <c r="A7" s="167" t="s">
        <v>91</v>
      </c>
      <c r="B7" s="167"/>
      <c r="C7" s="6"/>
      <c r="D7" s="167"/>
      <c r="E7" s="6"/>
      <c r="F7" s="167"/>
      <c r="G7" s="6"/>
      <c r="H7" s="167"/>
      <c r="I7" s="6"/>
      <c r="J7" s="38"/>
    </row>
    <row r="8" spans="1:10" ht="30.75" customHeight="1">
      <c r="A8" s="2" t="s">
        <v>1</v>
      </c>
    </row>
    <row r="9" spans="1:10" s="41" customFormat="1" ht="24.75" customHeight="1">
      <c r="A9" s="1" t="s">
        <v>45</v>
      </c>
      <c r="B9" s="1"/>
      <c r="C9" s="5"/>
      <c r="D9" s="1"/>
      <c r="E9" s="5"/>
      <c r="F9" s="1"/>
      <c r="G9" s="5"/>
      <c r="H9" s="1"/>
      <c r="I9" s="5"/>
    </row>
    <row r="10" spans="1:10" s="41" customFormat="1" ht="24.75" customHeight="1">
      <c r="A10" s="1" t="s">
        <v>2</v>
      </c>
      <c r="B10" s="1"/>
      <c r="C10" s="5"/>
      <c r="D10" s="1"/>
      <c r="E10" s="5"/>
      <c r="F10" s="1"/>
      <c r="G10" s="5"/>
      <c r="H10" s="1"/>
      <c r="I10" s="5"/>
    </row>
    <row r="11" spans="1:10" ht="24.75" customHeight="1">
      <c r="B11" s="1" t="s">
        <v>46</v>
      </c>
    </row>
    <row r="12" spans="1:10" ht="24.75" customHeight="1">
      <c r="A12" s="2" t="s">
        <v>4</v>
      </c>
    </row>
    <row r="13" spans="1:10" s="41" customFormat="1" ht="24.75" customHeight="1">
      <c r="A13" s="1" t="s">
        <v>5</v>
      </c>
      <c r="B13" s="1"/>
      <c r="C13" s="5"/>
      <c r="D13" s="1"/>
      <c r="E13" s="5"/>
      <c r="F13" s="1"/>
      <c r="G13" s="5"/>
      <c r="H13" s="1"/>
      <c r="I13" s="5"/>
    </row>
    <row r="14" spans="1:10" s="43" customFormat="1" ht="24.75" customHeight="1">
      <c r="A14" s="168" t="s">
        <v>25</v>
      </c>
      <c r="B14" s="246">
        <v>2560</v>
      </c>
      <c r="C14" s="246"/>
      <c r="D14" s="246">
        <v>2561</v>
      </c>
      <c r="E14" s="246"/>
      <c r="F14" s="246">
        <v>2562</v>
      </c>
      <c r="G14" s="246"/>
      <c r="H14" s="246" t="s">
        <v>9</v>
      </c>
      <c r="I14" s="246"/>
    </row>
    <row r="15" spans="1:10" s="44" customFormat="1" ht="43.5" customHeight="1">
      <c r="A15" s="169" t="s">
        <v>6</v>
      </c>
      <c r="B15" s="170" t="s">
        <v>7</v>
      </c>
      <c r="C15" s="171" t="s">
        <v>8</v>
      </c>
      <c r="D15" s="170" t="s">
        <v>7</v>
      </c>
      <c r="E15" s="171" t="s">
        <v>8</v>
      </c>
      <c r="F15" s="170" t="s">
        <v>7</v>
      </c>
      <c r="G15" s="171" t="s">
        <v>8</v>
      </c>
      <c r="H15" s="170" t="s">
        <v>7</v>
      </c>
      <c r="I15" s="171" t="s">
        <v>8</v>
      </c>
    </row>
    <row r="16" spans="1:10" s="4" customFormat="1" ht="16.5" customHeight="1">
      <c r="A16" s="172" t="s">
        <v>10</v>
      </c>
      <c r="B16" s="173"/>
      <c r="C16" s="174"/>
      <c r="D16" s="173"/>
      <c r="E16" s="174"/>
      <c r="F16" s="173"/>
      <c r="G16" s="174"/>
      <c r="H16" s="173"/>
      <c r="I16" s="174"/>
    </row>
    <row r="17" spans="1:9" s="4" customFormat="1" ht="16.5" customHeight="1">
      <c r="A17" s="105" t="s">
        <v>11</v>
      </c>
      <c r="B17" s="175">
        <v>1</v>
      </c>
      <c r="C17" s="176">
        <v>50000</v>
      </c>
      <c r="D17" s="175">
        <v>1</v>
      </c>
      <c r="E17" s="176">
        <v>50000</v>
      </c>
      <c r="F17" s="175">
        <v>1</v>
      </c>
      <c r="G17" s="176">
        <v>50000</v>
      </c>
      <c r="H17" s="175">
        <v>3</v>
      </c>
      <c r="I17" s="176">
        <v>150000</v>
      </c>
    </row>
    <row r="18" spans="1:9" s="4" customFormat="1" ht="16.5" customHeight="1">
      <c r="A18" s="105" t="s">
        <v>12</v>
      </c>
      <c r="B18" s="175">
        <v>37</v>
      </c>
      <c r="C18" s="177" t="s">
        <v>103</v>
      </c>
      <c r="D18" s="175">
        <v>75</v>
      </c>
      <c r="E18" s="177" t="s">
        <v>104</v>
      </c>
      <c r="F18" s="175">
        <v>65</v>
      </c>
      <c r="G18" s="178" t="s">
        <v>105</v>
      </c>
      <c r="H18" s="175">
        <v>177</v>
      </c>
      <c r="I18" s="178" t="s">
        <v>106</v>
      </c>
    </row>
    <row r="19" spans="1:9" s="4" customFormat="1" ht="16.5" customHeight="1">
      <c r="A19" s="105" t="s">
        <v>13</v>
      </c>
      <c r="B19" s="175">
        <v>1</v>
      </c>
      <c r="C19" s="176">
        <v>20000</v>
      </c>
      <c r="D19" s="175">
        <v>5</v>
      </c>
      <c r="E19" s="176">
        <v>1370000</v>
      </c>
      <c r="F19" s="175">
        <v>7</v>
      </c>
      <c r="G19" s="176">
        <v>2270000</v>
      </c>
      <c r="H19" s="175">
        <v>13</v>
      </c>
      <c r="I19" s="176">
        <v>3660000</v>
      </c>
    </row>
    <row r="20" spans="1:9" s="4" customFormat="1" ht="15" customHeight="1">
      <c r="A20" s="179"/>
      <c r="B20" s="180"/>
      <c r="C20" s="181"/>
      <c r="D20" s="180"/>
      <c r="E20" s="181"/>
      <c r="F20" s="180"/>
      <c r="G20" s="181"/>
      <c r="H20" s="180"/>
      <c r="I20" s="181"/>
    </row>
    <row r="21" spans="1:9" s="4" customFormat="1" ht="16.5" customHeight="1">
      <c r="A21" s="172" t="s">
        <v>17</v>
      </c>
      <c r="B21" s="173"/>
      <c r="C21" s="174"/>
      <c r="D21" s="173"/>
      <c r="E21" s="174"/>
      <c r="F21" s="173"/>
      <c r="G21" s="174"/>
      <c r="H21" s="173"/>
      <c r="I21" s="174"/>
    </row>
    <row r="22" spans="1:9" s="4" customFormat="1" ht="16.5" customHeight="1">
      <c r="A22" s="105" t="s">
        <v>18</v>
      </c>
      <c r="B22" s="175">
        <v>21</v>
      </c>
      <c r="C22" s="178" t="s">
        <v>107</v>
      </c>
      <c r="D22" s="175">
        <v>21</v>
      </c>
      <c r="E22" s="178" t="s">
        <v>108</v>
      </c>
      <c r="F22" s="175">
        <v>22</v>
      </c>
      <c r="G22" s="178" t="s">
        <v>109</v>
      </c>
      <c r="H22" s="175">
        <v>64</v>
      </c>
      <c r="I22" s="176">
        <v>38531000</v>
      </c>
    </row>
    <row r="23" spans="1:9" s="4" customFormat="1" ht="16.5" customHeight="1">
      <c r="A23" s="105" t="s">
        <v>19</v>
      </c>
      <c r="B23" s="175">
        <v>17</v>
      </c>
      <c r="C23" s="176">
        <v>1584000</v>
      </c>
      <c r="D23" s="175">
        <v>11</v>
      </c>
      <c r="E23" s="176">
        <v>1234000</v>
      </c>
      <c r="F23" s="175">
        <v>18</v>
      </c>
      <c r="G23" s="176">
        <v>1644000</v>
      </c>
      <c r="H23" s="175">
        <v>46</v>
      </c>
      <c r="I23" s="176">
        <v>4662000</v>
      </c>
    </row>
    <row r="24" spans="1:9" s="4" customFormat="1" ht="16.5" customHeight="1">
      <c r="A24" s="105" t="s">
        <v>14</v>
      </c>
      <c r="B24" s="175">
        <v>6</v>
      </c>
      <c r="C24" s="176">
        <v>2830000</v>
      </c>
      <c r="D24" s="175">
        <v>6</v>
      </c>
      <c r="E24" s="176">
        <v>2830000</v>
      </c>
      <c r="F24" s="175">
        <v>11</v>
      </c>
      <c r="G24" s="177" t="s">
        <v>110</v>
      </c>
      <c r="H24" s="175">
        <v>23</v>
      </c>
      <c r="I24" s="176">
        <v>13620000</v>
      </c>
    </row>
    <row r="25" spans="1:9" s="4" customFormat="1" ht="16.5" customHeight="1">
      <c r="A25" s="105" t="s">
        <v>15</v>
      </c>
      <c r="B25" s="175">
        <v>5</v>
      </c>
      <c r="C25" s="176">
        <v>417500</v>
      </c>
      <c r="D25" s="175">
        <v>7</v>
      </c>
      <c r="E25" s="176">
        <v>487500</v>
      </c>
      <c r="F25" s="175">
        <v>7</v>
      </c>
      <c r="G25" s="176">
        <v>487500</v>
      </c>
      <c r="H25" s="175">
        <v>19</v>
      </c>
      <c r="I25" s="176">
        <v>1392500</v>
      </c>
    </row>
    <row r="26" spans="1:9" s="4" customFormat="1" ht="13.5" customHeight="1">
      <c r="A26" s="179"/>
      <c r="B26" s="180"/>
      <c r="C26" s="181"/>
      <c r="D26" s="180"/>
      <c r="E26" s="181"/>
      <c r="F26" s="180"/>
      <c r="G26" s="181"/>
      <c r="H26" s="180"/>
      <c r="I26" s="181"/>
    </row>
    <row r="27" spans="1:9" s="4" customFormat="1" ht="16.5" customHeight="1">
      <c r="A27" s="172" t="s">
        <v>20</v>
      </c>
      <c r="B27" s="173"/>
      <c r="C27" s="174"/>
      <c r="D27" s="173"/>
      <c r="E27" s="174"/>
      <c r="F27" s="173"/>
      <c r="G27" s="174"/>
      <c r="H27" s="173"/>
      <c r="I27" s="174"/>
    </row>
    <row r="28" spans="1:9" s="4" customFormat="1" ht="16.5" customHeight="1">
      <c r="A28" s="105" t="s">
        <v>16</v>
      </c>
      <c r="B28" s="175">
        <v>4</v>
      </c>
      <c r="C28" s="182">
        <v>170000</v>
      </c>
      <c r="D28" s="175">
        <v>5</v>
      </c>
      <c r="E28" s="176">
        <v>430000</v>
      </c>
      <c r="F28" s="175">
        <v>5</v>
      </c>
      <c r="G28" s="176">
        <v>320000</v>
      </c>
      <c r="H28" s="175">
        <v>14</v>
      </c>
      <c r="I28" s="176">
        <v>920000</v>
      </c>
    </row>
    <row r="29" spans="1:9" s="4" customFormat="1" ht="16.5" customHeight="1">
      <c r="A29" s="105" t="s">
        <v>21</v>
      </c>
      <c r="B29" s="183">
        <v>3</v>
      </c>
      <c r="C29" s="184">
        <v>850000</v>
      </c>
      <c r="D29" s="175">
        <v>3</v>
      </c>
      <c r="E29" s="176">
        <v>700000</v>
      </c>
      <c r="F29" s="175">
        <v>4</v>
      </c>
      <c r="G29" s="176">
        <v>900000</v>
      </c>
      <c r="H29" s="175">
        <v>7</v>
      </c>
      <c r="I29" s="176">
        <v>2450000</v>
      </c>
    </row>
    <row r="30" spans="1:9" s="4" customFormat="1" ht="12" customHeight="1">
      <c r="A30" s="179"/>
      <c r="B30" s="180"/>
      <c r="C30" s="181"/>
      <c r="D30" s="180"/>
      <c r="E30" s="181"/>
      <c r="F30" s="180"/>
      <c r="G30" s="181"/>
      <c r="H30" s="180"/>
      <c r="I30" s="181"/>
    </row>
    <row r="31" spans="1:9" s="4" customFormat="1" ht="16.5" customHeight="1">
      <c r="A31" s="172" t="s">
        <v>88</v>
      </c>
      <c r="B31" s="173"/>
      <c r="C31" s="174"/>
      <c r="D31" s="173"/>
      <c r="E31" s="174"/>
      <c r="F31" s="173"/>
      <c r="G31" s="174"/>
      <c r="H31" s="173"/>
      <c r="I31" s="174"/>
    </row>
    <row r="32" spans="1:9" s="4" customFormat="1" ht="16.5" customHeight="1">
      <c r="A32" s="105" t="s">
        <v>23</v>
      </c>
      <c r="B32" s="175">
        <v>3</v>
      </c>
      <c r="C32" s="176">
        <v>900000</v>
      </c>
      <c r="D32" s="175">
        <v>2</v>
      </c>
      <c r="E32" s="176">
        <v>900000</v>
      </c>
      <c r="F32" s="175">
        <v>4</v>
      </c>
      <c r="G32" s="176">
        <v>920000</v>
      </c>
      <c r="H32" s="175">
        <v>10</v>
      </c>
      <c r="I32" s="176">
        <v>2720000</v>
      </c>
    </row>
    <row r="33" spans="1:9" s="4" customFormat="1" ht="16.5" customHeight="1">
      <c r="A33" s="105" t="s">
        <v>24</v>
      </c>
      <c r="B33" s="175">
        <v>20</v>
      </c>
      <c r="C33" s="176">
        <v>4587000</v>
      </c>
      <c r="D33" s="175">
        <v>20</v>
      </c>
      <c r="E33" s="176">
        <v>4710000</v>
      </c>
      <c r="F33" s="175">
        <v>19</v>
      </c>
      <c r="G33" s="176">
        <v>4610000</v>
      </c>
      <c r="H33" s="175">
        <v>59</v>
      </c>
      <c r="I33" s="176">
        <v>13907000</v>
      </c>
    </row>
    <row r="34" spans="1:9" s="4" customFormat="1" ht="16.5" customHeight="1">
      <c r="A34" s="179"/>
      <c r="B34" s="180"/>
      <c r="C34" s="181"/>
      <c r="D34" s="180"/>
      <c r="E34" s="181"/>
      <c r="F34" s="180"/>
      <c r="G34" s="181"/>
      <c r="H34" s="180"/>
      <c r="I34" s="181"/>
    </row>
    <row r="35" spans="1:9" s="4" customFormat="1" ht="16.5" customHeight="1">
      <c r="A35" s="185" t="s">
        <v>9</v>
      </c>
      <c r="B35" s="186">
        <f>SUM(B17:B33)</f>
        <v>118</v>
      </c>
      <c r="C35" s="187" t="s">
        <v>111</v>
      </c>
      <c r="D35" s="188">
        <v>157</v>
      </c>
      <c r="E35" s="187" t="s">
        <v>112</v>
      </c>
      <c r="F35" s="188">
        <v>163</v>
      </c>
      <c r="G35" s="187" t="s">
        <v>113</v>
      </c>
      <c r="H35" s="188">
        <v>438</v>
      </c>
      <c r="I35" s="187" t="s">
        <v>114</v>
      </c>
    </row>
    <row r="36" spans="1:9" s="4" customFormat="1" ht="16.5" customHeight="1">
      <c r="C36" s="7"/>
      <c r="E36" s="7"/>
      <c r="G36" s="7"/>
      <c r="I36" s="7"/>
    </row>
    <row r="37" spans="1:9" s="4" customFormat="1" ht="16.5" customHeight="1">
      <c r="C37" s="7"/>
      <c r="E37" s="7"/>
      <c r="G37" s="7"/>
      <c r="I37" s="7"/>
    </row>
    <row r="38" spans="1:9" s="4" customFormat="1" ht="22.5" customHeight="1">
      <c r="C38" s="7"/>
      <c r="D38" s="1"/>
      <c r="E38" s="7"/>
      <c r="G38" s="7"/>
      <c r="I38" s="7"/>
    </row>
  </sheetData>
  <mergeCells count="5">
    <mergeCell ref="A2:F2"/>
    <mergeCell ref="B14:C14"/>
    <mergeCell ref="D14:E14"/>
    <mergeCell ref="F14:G14"/>
    <mergeCell ref="H14:I14"/>
  </mergeCells>
  <pageMargins left="0.42" right="0.19685039370078741" top="0.34" bottom="0.19685039370078741" header="0.31496062992125984" footer="0.19685039370078741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O139"/>
  <sheetViews>
    <sheetView topLeftCell="A97" zoomScale="86" zoomScaleNormal="86" workbookViewId="0">
      <selection activeCell="A64" sqref="A64"/>
    </sheetView>
  </sheetViews>
  <sheetFormatPr defaultRowHeight="14.25"/>
  <cols>
    <col min="1" max="1" width="25.875" customWidth="1"/>
    <col min="2" max="2" width="5.25" style="11" customWidth="1"/>
    <col min="3" max="3" width="6.75" style="14" customWidth="1"/>
    <col min="4" max="4" width="5.375" style="11" customWidth="1"/>
    <col min="5" max="5" width="5.5" style="11" customWidth="1"/>
    <col min="6" max="6" width="5.375" style="11" customWidth="1"/>
    <col min="7" max="7" width="5.875" style="14" customWidth="1"/>
    <col min="8" max="8" width="5.125" style="11" customWidth="1"/>
    <col min="9" max="10" width="5.25" style="11" customWidth="1"/>
    <col min="11" max="11" width="5.375" style="11" customWidth="1"/>
    <col min="12" max="12" width="5.625" style="11" customWidth="1"/>
    <col min="13" max="13" width="4.875" style="11" customWidth="1"/>
  </cols>
  <sheetData>
    <row r="3" spans="1:14" ht="21">
      <c r="A3" s="120"/>
      <c r="B3" s="120"/>
      <c r="C3" s="189"/>
      <c r="D3" s="120"/>
      <c r="E3" s="1"/>
      <c r="F3" s="120"/>
      <c r="G3" s="189"/>
      <c r="H3" s="120"/>
      <c r="I3" s="120"/>
      <c r="J3" s="120"/>
      <c r="K3" s="120"/>
      <c r="L3" s="229" t="s">
        <v>158</v>
      </c>
      <c r="M3" s="120"/>
    </row>
    <row r="4" spans="1:14" ht="21">
      <c r="A4" s="2" t="s">
        <v>0</v>
      </c>
      <c r="B4" s="1"/>
      <c r="C4" s="33"/>
      <c r="D4" s="1"/>
      <c r="E4" s="5"/>
      <c r="F4" s="1"/>
      <c r="G4" s="33"/>
      <c r="H4" s="1"/>
      <c r="I4" s="5"/>
      <c r="J4" s="120"/>
      <c r="K4" s="120"/>
      <c r="L4" s="120"/>
      <c r="M4" s="120"/>
    </row>
    <row r="5" spans="1:14" ht="24" customHeight="1">
      <c r="A5" s="1" t="s">
        <v>96</v>
      </c>
      <c r="B5" s="1"/>
      <c r="C5" s="33"/>
      <c r="D5" s="1"/>
      <c r="E5" s="5"/>
      <c r="F5" s="1"/>
      <c r="G5" s="33"/>
      <c r="H5" s="1"/>
      <c r="I5" s="5"/>
      <c r="J5" s="120"/>
      <c r="K5" s="120"/>
      <c r="L5" s="120"/>
      <c r="M5" s="120"/>
    </row>
    <row r="6" spans="1:14" s="41" customFormat="1" ht="30.75" customHeight="1">
      <c r="A6" s="89" t="s">
        <v>115</v>
      </c>
      <c r="B6" s="1"/>
      <c r="C6" s="28"/>
      <c r="D6" s="1"/>
      <c r="E6" s="1"/>
      <c r="F6" s="1"/>
      <c r="G6" s="28"/>
      <c r="H6" s="1"/>
      <c r="I6" s="1"/>
      <c r="J6" s="1"/>
      <c r="K6" s="1"/>
      <c r="L6" s="1"/>
      <c r="M6" s="1"/>
    </row>
    <row r="7" spans="1:14" s="47" customFormat="1" ht="67.5" customHeight="1">
      <c r="A7" s="190" t="s">
        <v>26</v>
      </c>
      <c r="B7" s="247" t="s">
        <v>28</v>
      </c>
      <c r="C7" s="248"/>
      <c r="D7" s="247" t="s">
        <v>29</v>
      </c>
      <c r="E7" s="248"/>
      <c r="F7" s="247" t="s">
        <v>30</v>
      </c>
      <c r="G7" s="248"/>
      <c r="H7" s="247" t="s">
        <v>31</v>
      </c>
      <c r="I7" s="248"/>
      <c r="J7" s="247" t="s">
        <v>32</v>
      </c>
      <c r="K7" s="248"/>
      <c r="L7" s="247" t="s">
        <v>33</v>
      </c>
      <c r="M7" s="248"/>
    </row>
    <row r="8" spans="1:14" s="3" customFormat="1" ht="39" customHeight="1">
      <c r="A8" s="169" t="s">
        <v>6</v>
      </c>
      <c r="B8" s="9" t="s">
        <v>26</v>
      </c>
      <c r="C8" s="32" t="s">
        <v>27</v>
      </c>
      <c r="D8" s="9" t="s">
        <v>26</v>
      </c>
      <c r="E8" s="10" t="s">
        <v>27</v>
      </c>
      <c r="F8" s="9" t="s">
        <v>26</v>
      </c>
      <c r="G8" s="32" t="s">
        <v>27</v>
      </c>
      <c r="H8" s="9" t="s">
        <v>26</v>
      </c>
      <c r="I8" s="10" t="s">
        <v>27</v>
      </c>
      <c r="J8" s="9" t="s">
        <v>26</v>
      </c>
      <c r="K8" s="10" t="s">
        <v>27</v>
      </c>
      <c r="L8" s="9" t="s">
        <v>26</v>
      </c>
      <c r="M8" s="10" t="s">
        <v>27</v>
      </c>
    </row>
    <row r="9" spans="1:14" s="48" customFormat="1" ht="20.25" customHeight="1">
      <c r="A9" s="191" t="s">
        <v>10</v>
      </c>
      <c r="B9" s="192"/>
      <c r="C9" s="193"/>
      <c r="D9" s="192"/>
      <c r="E9" s="194"/>
      <c r="F9" s="192"/>
      <c r="G9" s="193"/>
      <c r="H9" s="192"/>
      <c r="I9" s="194"/>
      <c r="J9" s="192"/>
      <c r="K9" s="194"/>
      <c r="L9" s="192"/>
      <c r="M9" s="194"/>
    </row>
    <row r="10" spans="1:14" s="48" customFormat="1" ht="20.25" customHeight="1">
      <c r="A10" s="195" t="s">
        <v>11</v>
      </c>
      <c r="B10" s="196">
        <v>0</v>
      </c>
      <c r="C10" s="196">
        <v>0</v>
      </c>
      <c r="D10" s="196">
        <v>0</v>
      </c>
      <c r="E10" s="196" t="s">
        <v>101</v>
      </c>
      <c r="F10" s="197">
        <v>1</v>
      </c>
      <c r="G10" s="197">
        <v>100</v>
      </c>
      <c r="H10" s="197">
        <v>0</v>
      </c>
      <c r="I10" s="197">
        <f>H10*M10/L10</f>
        <v>0</v>
      </c>
      <c r="J10" s="197">
        <v>0</v>
      </c>
      <c r="K10" s="197">
        <f ca="1">J10*M10/K10</f>
        <v>0</v>
      </c>
      <c r="L10" s="197">
        <v>1</v>
      </c>
      <c r="M10" s="197">
        <v>100</v>
      </c>
    </row>
    <row r="11" spans="1:14" s="48" customFormat="1" ht="20.25" customHeight="1">
      <c r="A11" s="195" t="s">
        <v>12</v>
      </c>
      <c r="B11" s="198">
        <v>12</v>
      </c>
      <c r="C11" s="199">
        <v>32.43</v>
      </c>
      <c r="D11" s="200">
        <v>0</v>
      </c>
      <c r="E11" s="201">
        <f t="shared" ref="E11:E12" si="0">D11*M11/L11</f>
        <v>0</v>
      </c>
      <c r="F11" s="197">
        <v>25</v>
      </c>
      <c r="G11" s="202" t="s">
        <v>121</v>
      </c>
      <c r="H11" s="197">
        <v>0</v>
      </c>
      <c r="I11" s="197">
        <f t="shared" ref="I11:I12" si="1">H11*M11/L11</f>
        <v>0</v>
      </c>
      <c r="J11" s="197">
        <v>0</v>
      </c>
      <c r="K11" s="197">
        <f t="shared" ref="K11" ca="1" si="2">J11*M11/K11</f>
        <v>0</v>
      </c>
      <c r="L11" s="197">
        <v>37</v>
      </c>
      <c r="M11" s="197">
        <v>100</v>
      </c>
      <c r="N11" s="49"/>
    </row>
    <row r="12" spans="1:14" s="48" customFormat="1" ht="20.25" customHeight="1">
      <c r="A12" s="195" t="s">
        <v>13</v>
      </c>
      <c r="B12" s="196">
        <v>0</v>
      </c>
      <c r="C12" s="203">
        <f>B12*M12/L12</f>
        <v>0</v>
      </c>
      <c r="D12" s="197"/>
      <c r="E12" s="197">
        <f t="shared" si="0"/>
        <v>0</v>
      </c>
      <c r="F12" s="197">
        <v>1</v>
      </c>
      <c r="G12" s="204">
        <v>100</v>
      </c>
      <c r="H12" s="197">
        <v>0</v>
      </c>
      <c r="I12" s="197">
        <f t="shared" si="1"/>
        <v>0</v>
      </c>
      <c r="J12" s="197">
        <v>0</v>
      </c>
      <c r="K12" s="197">
        <v>0</v>
      </c>
      <c r="L12" s="197">
        <v>1</v>
      </c>
      <c r="M12" s="197">
        <v>100</v>
      </c>
    </row>
    <row r="13" spans="1:14" s="45" customFormat="1" ht="20.25" customHeight="1">
      <c r="A13" s="179"/>
      <c r="B13" s="180"/>
      <c r="C13" s="205"/>
      <c r="D13" s="180"/>
      <c r="E13" s="181"/>
      <c r="F13" s="180"/>
      <c r="G13" s="205"/>
      <c r="H13" s="180"/>
      <c r="I13" s="181"/>
      <c r="J13" s="180"/>
      <c r="K13" s="181"/>
      <c r="L13" s="180"/>
      <c r="M13" s="181"/>
    </row>
    <row r="14" spans="1:14" s="48" customFormat="1" ht="20.25" customHeight="1">
      <c r="A14" s="191" t="s">
        <v>17</v>
      </c>
      <c r="B14" s="192"/>
      <c r="C14" s="193"/>
      <c r="D14" s="192"/>
      <c r="E14" s="194"/>
      <c r="F14" s="192"/>
      <c r="G14" s="193"/>
      <c r="H14" s="192"/>
      <c r="I14" s="194"/>
      <c r="J14" s="192"/>
      <c r="K14" s="194"/>
      <c r="L14" s="192"/>
      <c r="M14" s="194"/>
    </row>
    <row r="15" spans="1:14" s="48" customFormat="1" ht="20.25" customHeight="1">
      <c r="A15" s="195" t="s">
        <v>18</v>
      </c>
      <c r="B15" s="204">
        <v>8</v>
      </c>
      <c r="C15" s="202">
        <v>38.1</v>
      </c>
      <c r="D15" s="206">
        <v>0</v>
      </c>
      <c r="E15" s="206">
        <v>0</v>
      </c>
      <c r="F15" s="207">
        <v>13</v>
      </c>
      <c r="G15" s="199" t="s">
        <v>116</v>
      </c>
      <c r="H15" s="206">
        <v>0</v>
      </c>
      <c r="I15" s="197">
        <f>H15*M15/L15</f>
        <v>0</v>
      </c>
      <c r="J15" s="206">
        <v>0</v>
      </c>
      <c r="K15" s="197">
        <f t="shared" ref="K15:K17" ca="1" si="3">J15*M15/K15</f>
        <v>0</v>
      </c>
      <c r="L15" s="206">
        <v>21</v>
      </c>
      <c r="M15" s="197">
        <v>100</v>
      </c>
    </row>
    <row r="16" spans="1:14" s="45" customFormat="1" ht="20.25" customHeight="1">
      <c r="A16" s="208" t="s">
        <v>34</v>
      </c>
      <c r="B16" s="209">
        <v>4</v>
      </c>
      <c r="C16" s="199">
        <v>23.53</v>
      </c>
      <c r="D16" s="209">
        <v>0</v>
      </c>
      <c r="E16" s="210">
        <f t="shared" ref="E16" si="4">D16*M16/L16</f>
        <v>0</v>
      </c>
      <c r="F16" s="209">
        <v>13</v>
      </c>
      <c r="G16" s="199" t="s">
        <v>117</v>
      </c>
      <c r="H16" s="211">
        <v>0</v>
      </c>
      <c r="I16" s="197">
        <f t="shared" ref="I16:I18" si="5">H16*M16/L16</f>
        <v>0</v>
      </c>
      <c r="J16" s="206">
        <v>0</v>
      </c>
      <c r="K16" s="197">
        <f t="shared" ca="1" si="3"/>
        <v>0</v>
      </c>
      <c r="L16" s="211">
        <v>17</v>
      </c>
      <c r="M16" s="197">
        <v>100</v>
      </c>
    </row>
    <row r="17" spans="1:13" s="48" customFormat="1" ht="20.25" customHeight="1">
      <c r="A17" s="195" t="s">
        <v>14</v>
      </c>
      <c r="B17" s="207">
        <v>3</v>
      </c>
      <c r="C17" s="199" t="s">
        <v>118</v>
      </c>
      <c r="D17" s="209">
        <v>0</v>
      </c>
      <c r="E17" s="210">
        <f t="shared" ref="E17" si="6">D17*M17/L17</f>
        <v>0</v>
      </c>
      <c r="F17" s="207">
        <v>3</v>
      </c>
      <c r="G17" s="204" t="s">
        <v>118</v>
      </c>
      <c r="H17" s="206">
        <v>0</v>
      </c>
      <c r="I17" s="197">
        <f t="shared" si="5"/>
        <v>0</v>
      </c>
      <c r="J17" s="206">
        <v>0</v>
      </c>
      <c r="K17" s="197">
        <f t="shared" ca="1" si="3"/>
        <v>0</v>
      </c>
      <c r="L17" s="206">
        <v>6</v>
      </c>
      <c r="M17" s="197">
        <v>100</v>
      </c>
    </row>
    <row r="18" spans="1:13" s="48" customFormat="1" ht="20.25" customHeight="1">
      <c r="A18" s="195" t="s">
        <v>15</v>
      </c>
      <c r="B18" s="204" t="s">
        <v>83</v>
      </c>
      <c r="C18" s="204" t="s">
        <v>83</v>
      </c>
      <c r="D18" s="204" t="s">
        <v>83</v>
      </c>
      <c r="E18" s="204" t="s">
        <v>83</v>
      </c>
      <c r="F18" s="206">
        <v>5</v>
      </c>
      <c r="G18" s="199" t="s">
        <v>92</v>
      </c>
      <c r="H18" s="206">
        <v>0</v>
      </c>
      <c r="I18" s="197">
        <f t="shared" si="5"/>
        <v>0</v>
      </c>
      <c r="J18" s="206">
        <v>0</v>
      </c>
      <c r="K18" s="197">
        <f ca="1">J18*M18/K18</f>
        <v>0</v>
      </c>
      <c r="L18" s="206">
        <v>5</v>
      </c>
      <c r="M18" s="197">
        <v>100</v>
      </c>
    </row>
    <row r="19" spans="1:13" s="48" customFormat="1" ht="20.25" customHeight="1">
      <c r="A19" s="212"/>
      <c r="B19" s="213"/>
      <c r="C19" s="214"/>
      <c r="D19" s="213"/>
      <c r="E19" s="215"/>
      <c r="F19" s="213"/>
      <c r="G19" s="214"/>
      <c r="H19" s="213"/>
      <c r="I19" s="215"/>
      <c r="J19" s="213"/>
      <c r="K19" s="215"/>
      <c r="L19" s="213"/>
      <c r="M19" s="215"/>
    </row>
    <row r="20" spans="1:13" s="48" customFormat="1" ht="20.25" customHeight="1">
      <c r="A20" s="191" t="s">
        <v>20</v>
      </c>
      <c r="B20" s="192"/>
      <c r="C20" s="193"/>
      <c r="D20" s="192"/>
      <c r="E20" s="194"/>
      <c r="F20" s="192"/>
      <c r="G20" s="193"/>
      <c r="H20" s="192"/>
      <c r="I20" s="194"/>
      <c r="J20" s="192"/>
      <c r="K20" s="194"/>
      <c r="L20" s="192"/>
      <c r="M20" s="194"/>
    </row>
    <row r="21" spans="1:13" s="48" customFormat="1" ht="20.25" customHeight="1">
      <c r="A21" s="195" t="s">
        <v>16</v>
      </c>
      <c r="B21" s="206">
        <v>0</v>
      </c>
      <c r="C21" s="206">
        <v>0</v>
      </c>
      <c r="D21" s="206">
        <v>0</v>
      </c>
      <c r="E21" s="197">
        <f t="shared" ref="E21:E22" si="7">D21*M21/L21</f>
        <v>0</v>
      </c>
      <c r="F21" s="207">
        <v>4</v>
      </c>
      <c r="G21" s="202" t="s">
        <v>92</v>
      </c>
      <c r="H21" s="207">
        <v>0</v>
      </c>
      <c r="I21" s="210">
        <f t="shared" ref="I21" si="8">H21*M21/L21</f>
        <v>0</v>
      </c>
      <c r="J21" s="207">
        <v>0</v>
      </c>
      <c r="K21" s="210">
        <f ca="1">J21*M21/K21</f>
        <v>0</v>
      </c>
      <c r="L21" s="207">
        <v>4</v>
      </c>
      <c r="M21" s="197">
        <v>100</v>
      </c>
    </row>
    <row r="22" spans="1:13" s="48" customFormat="1" ht="20.25" customHeight="1">
      <c r="A22" s="195" t="s">
        <v>21</v>
      </c>
      <c r="B22" s="206">
        <v>0</v>
      </c>
      <c r="C22" s="206">
        <v>0</v>
      </c>
      <c r="D22" s="206">
        <v>0</v>
      </c>
      <c r="E22" s="197">
        <f t="shared" si="7"/>
        <v>0</v>
      </c>
      <c r="F22" s="206">
        <v>3</v>
      </c>
      <c r="G22" s="202" t="s">
        <v>92</v>
      </c>
      <c r="H22" s="207">
        <v>0</v>
      </c>
      <c r="I22" s="202" t="s">
        <v>83</v>
      </c>
      <c r="J22" s="204" t="s">
        <v>83</v>
      </c>
      <c r="K22" s="204" t="s">
        <v>83</v>
      </c>
      <c r="L22" s="204">
        <v>3</v>
      </c>
      <c r="M22" s="197">
        <v>100</v>
      </c>
    </row>
    <row r="23" spans="1:13" s="48" customFormat="1" ht="20.25" customHeight="1">
      <c r="A23" s="212"/>
      <c r="B23" s="213"/>
      <c r="C23" s="214"/>
      <c r="D23" s="213"/>
      <c r="E23" s="215"/>
      <c r="F23" s="213"/>
      <c r="G23" s="214"/>
      <c r="H23" s="213"/>
      <c r="I23" s="215"/>
      <c r="J23" s="213"/>
      <c r="K23" s="215"/>
      <c r="L23" s="213"/>
      <c r="M23" s="215"/>
    </row>
    <row r="24" spans="1:13" s="48" customFormat="1" ht="20.25" customHeight="1">
      <c r="A24" s="191" t="s">
        <v>22</v>
      </c>
      <c r="B24" s="192"/>
      <c r="C24" s="193"/>
      <c r="D24" s="192"/>
      <c r="E24" s="194"/>
      <c r="F24" s="192"/>
      <c r="G24" s="193"/>
      <c r="H24" s="192"/>
      <c r="I24" s="194"/>
      <c r="J24" s="192"/>
      <c r="K24" s="194"/>
      <c r="L24" s="192"/>
      <c r="M24" s="194"/>
    </row>
    <row r="25" spans="1:13" s="48" customFormat="1" ht="20.25" customHeight="1">
      <c r="A25" s="195" t="s">
        <v>23</v>
      </c>
      <c r="B25" s="206">
        <v>1</v>
      </c>
      <c r="C25" s="216" t="s">
        <v>97</v>
      </c>
      <c r="D25" s="206">
        <v>1</v>
      </c>
      <c r="E25" s="216" t="s">
        <v>97</v>
      </c>
      <c r="F25" s="206">
        <v>1</v>
      </c>
      <c r="G25" s="216" t="s">
        <v>128</v>
      </c>
      <c r="H25" s="206">
        <v>0</v>
      </c>
      <c r="I25" s="217" t="s">
        <v>83</v>
      </c>
      <c r="J25" s="206">
        <v>0</v>
      </c>
      <c r="K25" s="197">
        <f ca="1">J25*M25/K25</f>
        <v>0</v>
      </c>
      <c r="L25" s="206">
        <v>3</v>
      </c>
      <c r="M25" s="197">
        <v>100</v>
      </c>
    </row>
    <row r="26" spans="1:13" s="48" customFormat="1" ht="20.25" customHeight="1">
      <c r="A26" s="195" t="s">
        <v>24</v>
      </c>
      <c r="B26" s="206">
        <v>6</v>
      </c>
      <c r="C26" s="199" t="s">
        <v>119</v>
      </c>
      <c r="D26" s="206">
        <v>0</v>
      </c>
      <c r="E26" s="206">
        <v>0</v>
      </c>
      <c r="F26" s="206">
        <v>14</v>
      </c>
      <c r="G26" s="199" t="s">
        <v>120</v>
      </c>
      <c r="H26" s="206">
        <v>0</v>
      </c>
      <c r="I26" s="197">
        <f t="shared" ref="I26" si="9">H26*M26/L26</f>
        <v>0</v>
      </c>
      <c r="J26" s="206">
        <v>0</v>
      </c>
      <c r="K26" s="197">
        <f ca="1">J26*M26/K26</f>
        <v>0</v>
      </c>
      <c r="L26" s="206">
        <v>20</v>
      </c>
      <c r="M26" s="197">
        <v>100</v>
      </c>
    </row>
    <row r="27" spans="1:13" s="45" customFormat="1" ht="20.25" customHeight="1">
      <c r="A27" s="179"/>
      <c r="B27" s="218"/>
      <c r="C27" s="205"/>
      <c r="D27" s="218"/>
      <c r="E27" s="181"/>
      <c r="F27" s="218"/>
      <c r="G27" s="205"/>
      <c r="H27" s="218"/>
      <c r="I27" s="181"/>
      <c r="J27" s="218"/>
      <c r="K27" s="181"/>
      <c r="L27" s="218"/>
      <c r="M27" s="181"/>
    </row>
    <row r="28" spans="1:13" s="45" customFormat="1" ht="20.25" customHeight="1">
      <c r="A28" s="219" t="s">
        <v>9</v>
      </c>
      <c r="B28" s="220">
        <v>34</v>
      </c>
      <c r="C28" s="221">
        <v>28.81</v>
      </c>
      <c r="D28" s="220">
        <v>1</v>
      </c>
      <c r="E28" s="220">
        <f>D28*M28/L28</f>
        <v>0.84745762711864403</v>
      </c>
      <c r="F28" s="220">
        <v>83</v>
      </c>
      <c r="G28" s="221">
        <v>70.34</v>
      </c>
      <c r="H28" s="220">
        <f t="shared" ref="H28" si="10">SUM(H10:H27)</f>
        <v>0</v>
      </c>
      <c r="I28" s="220">
        <f>H28*M28/L28</f>
        <v>0</v>
      </c>
      <c r="J28" s="220">
        <v>0</v>
      </c>
      <c r="K28" s="220">
        <f>J28*M28/L28</f>
        <v>0</v>
      </c>
      <c r="L28" s="222">
        <v>118</v>
      </c>
      <c r="M28" s="223" t="s">
        <v>92</v>
      </c>
    </row>
    <row r="29" spans="1:13" ht="28.5" customHeight="1">
      <c r="L29" s="13"/>
      <c r="M29" s="13"/>
    </row>
    <row r="30" spans="1:13" ht="20.25" customHeight="1"/>
    <row r="31" spans="1:13" ht="26.25" customHeight="1">
      <c r="A31" s="120"/>
      <c r="B31" s="120"/>
      <c r="C31" s="189"/>
      <c r="D31" s="120"/>
      <c r="E31" s="1"/>
      <c r="F31" s="120"/>
      <c r="G31" s="189"/>
      <c r="H31" s="120"/>
      <c r="I31" s="120"/>
      <c r="J31" s="120"/>
      <c r="K31" s="120"/>
      <c r="L31" s="87" t="s">
        <v>160</v>
      </c>
      <c r="M31" s="120"/>
    </row>
    <row r="32" spans="1:13" s="41" customFormat="1" ht="24.75" customHeight="1">
      <c r="A32" s="2" t="s">
        <v>0</v>
      </c>
      <c r="B32" s="1"/>
      <c r="C32" s="33"/>
      <c r="D32" s="1"/>
      <c r="E32" s="5"/>
      <c r="F32" s="1"/>
      <c r="G32" s="33"/>
      <c r="H32" s="1"/>
      <c r="I32" s="5"/>
      <c r="J32" s="1"/>
      <c r="K32" s="1"/>
      <c r="L32" s="1"/>
      <c r="M32" s="1"/>
    </row>
    <row r="33" spans="1:13" s="41" customFormat="1" ht="24.75" customHeight="1">
      <c r="A33" s="1" t="s">
        <v>48</v>
      </c>
      <c r="B33" s="1"/>
      <c r="C33" s="33"/>
      <c r="D33" s="1"/>
      <c r="E33" s="5"/>
      <c r="F33" s="1"/>
      <c r="G33" s="33"/>
      <c r="H33" s="1"/>
      <c r="I33" s="5"/>
      <c r="J33" s="1"/>
      <c r="K33" s="1"/>
      <c r="L33" s="1"/>
      <c r="M33" s="1"/>
    </row>
    <row r="34" spans="1:13" s="1" customFormat="1" ht="18.75" customHeight="1">
      <c r="C34" s="33"/>
      <c r="E34" s="5"/>
      <c r="G34" s="33"/>
      <c r="I34" s="5"/>
    </row>
    <row r="35" spans="1:13" s="41" customFormat="1" ht="24.75" customHeight="1">
      <c r="A35" s="2" t="s">
        <v>4</v>
      </c>
      <c r="B35" s="1"/>
      <c r="C35" s="33"/>
      <c r="D35" s="1"/>
      <c r="E35" s="5"/>
      <c r="F35" s="1"/>
      <c r="G35" s="33"/>
      <c r="H35" s="1"/>
      <c r="I35" s="5"/>
      <c r="J35" s="1"/>
      <c r="K35" s="1"/>
      <c r="L35" s="1"/>
      <c r="M35" s="1"/>
    </row>
    <row r="36" spans="1:13" s="50" customFormat="1" ht="28.5" customHeight="1">
      <c r="A36" s="89" t="s">
        <v>115</v>
      </c>
      <c r="B36" s="120"/>
      <c r="C36" s="189"/>
      <c r="D36" s="120"/>
      <c r="E36" s="120"/>
      <c r="F36" s="120"/>
      <c r="G36" s="189"/>
      <c r="H36" s="120"/>
      <c r="I36" s="120"/>
      <c r="J36" s="120"/>
      <c r="K36" s="120"/>
      <c r="L36" s="120"/>
      <c r="M36" s="120"/>
    </row>
    <row r="37" spans="1:13" s="47" customFormat="1" ht="64.5" customHeight="1">
      <c r="A37" s="190" t="s">
        <v>26</v>
      </c>
      <c r="B37" s="247" t="s">
        <v>28</v>
      </c>
      <c r="C37" s="248"/>
      <c r="D37" s="247" t="s">
        <v>29</v>
      </c>
      <c r="E37" s="248"/>
      <c r="F37" s="247" t="s">
        <v>30</v>
      </c>
      <c r="G37" s="248"/>
      <c r="H37" s="247" t="s">
        <v>31</v>
      </c>
      <c r="I37" s="248"/>
      <c r="J37" s="247" t="s">
        <v>32</v>
      </c>
      <c r="K37" s="248"/>
      <c r="L37" s="247" t="s">
        <v>33</v>
      </c>
      <c r="M37" s="248"/>
    </row>
    <row r="38" spans="1:13" s="44" customFormat="1" ht="46.5" customHeight="1">
      <c r="A38" s="169" t="s">
        <v>6</v>
      </c>
      <c r="B38" s="224" t="s">
        <v>26</v>
      </c>
      <c r="C38" s="225" t="s">
        <v>27</v>
      </c>
      <c r="D38" s="224" t="s">
        <v>26</v>
      </c>
      <c r="E38" s="226" t="s">
        <v>27</v>
      </c>
      <c r="F38" s="224" t="s">
        <v>26</v>
      </c>
      <c r="G38" s="225" t="s">
        <v>27</v>
      </c>
      <c r="H38" s="224" t="s">
        <v>26</v>
      </c>
      <c r="I38" s="226" t="s">
        <v>27</v>
      </c>
      <c r="J38" s="224" t="s">
        <v>26</v>
      </c>
      <c r="K38" s="226" t="s">
        <v>27</v>
      </c>
      <c r="L38" s="224" t="s">
        <v>26</v>
      </c>
      <c r="M38" s="226" t="s">
        <v>27</v>
      </c>
    </row>
    <row r="39" spans="1:13" s="48" customFormat="1" ht="20.25" customHeight="1">
      <c r="A39" s="191" t="s">
        <v>10</v>
      </c>
      <c r="B39" s="192"/>
      <c r="C39" s="193"/>
      <c r="D39" s="192"/>
      <c r="E39" s="194"/>
      <c r="F39" s="192"/>
      <c r="G39" s="193"/>
      <c r="H39" s="192"/>
      <c r="I39" s="194"/>
      <c r="J39" s="192"/>
      <c r="K39" s="194"/>
      <c r="L39" s="192"/>
      <c r="M39" s="194"/>
    </row>
    <row r="40" spans="1:13" s="48" customFormat="1" ht="20.25" customHeight="1">
      <c r="A40" s="195" t="s">
        <v>11</v>
      </c>
      <c r="B40" s="197">
        <v>1</v>
      </c>
      <c r="C40" s="202" t="s">
        <v>98</v>
      </c>
      <c r="D40" s="197">
        <f t="shared" ref="D40:G42" ca="1" si="11">C40*L40/K40</f>
        <v>0</v>
      </c>
      <c r="E40" s="197">
        <f ca="1">D40*M40/L40</f>
        <v>0</v>
      </c>
      <c r="F40" s="204" t="s">
        <v>83</v>
      </c>
      <c r="G40" s="199" t="s">
        <v>83</v>
      </c>
      <c r="H40" s="197">
        <v>0</v>
      </c>
      <c r="I40" s="197">
        <f>H40*M40/L40</f>
        <v>0</v>
      </c>
      <c r="J40" s="197">
        <v>0</v>
      </c>
      <c r="K40" s="197">
        <f ca="1">J40*M40/K40</f>
        <v>0</v>
      </c>
      <c r="L40" s="197">
        <v>1</v>
      </c>
      <c r="M40" s="197">
        <v>100</v>
      </c>
    </row>
    <row r="41" spans="1:13" s="48" customFormat="1" ht="20.25" customHeight="1">
      <c r="A41" s="195" t="s">
        <v>12</v>
      </c>
      <c r="B41" s="197">
        <v>13</v>
      </c>
      <c r="C41" s="199">
        <v>35.130000000000003</v>
      </c>
      <c r="D41" s="197">
        <f t="shared" ca="1" si="11"/>
        <v>0</v>
      </c>
      <c r="E41" s="197">
        <f t="shared" ref="E41:E42" ca="1" si="12">D41*M41/L41</f>
        <v>0</v>
      </c>
      <c r="F41" s="197">
        <v>11</v>
      </c>
      <c r="G41" s="204">
        <v>29.73</v>
      </c>
      <c r="H41" s="197">
        <v>1</v>
      </c>
      <c r="I41" s="217" t="s">
        <v>122</v>
      </c>
      <c r="J41" s="197">
        <v>0</v>
      </c>
      <c r="K41" s="197">
        <f t="shared" ref="K41:K42" ca="1" si="13">J41*M41/K41</f>
        <v>0</v>
      </c>
      <c r="L41" s="197">
        <v>37</v>
      </c>
      <c r="M41" s="197">
        <v>100</v>
      </c>
    </row>
    <row r="42" spans="1:13" s="48" customFormat="1" ht="20.25" customHeight="1">
      <c r="A42" s="195" t="s">
        <v>13</v>
      </c>
      <c r="B42" s="197">
        <v>1</v>
      </c>
      <c r="C42" s="202" t="s">
        <v>98</v>
      </c>
      <c r="D42" s="197">
        <f t="shared" ca="1" si="11"/>
        <v>0</v>
      </c>
      <c r="E42" s="197">
        <f t="shared" ca="1" si="12"/>
        <v>0</v>
      </c>
      <c r="F42" s="197">
        <f t="shared" ca="1" si="11"/>
        <v>0</v>
      </c>
      <c r="G42" s="197">
        <f t="shared" ca="1" si="11"/>
        <v>0</v>
      </c>
      <c r="H42" s="197">
        <v>0</v>
      </c>
      <c r="I42" s="197">
        <f t="shared" ref="I42" si="14">H42*M42/L42</f>
        <v>0</v>
      </c>
      <c r="J42" s="197">
        <v>0</v>
      </c>
      <c r="K42" s="197">
        <f t="shared" ca="1" si="13"/>
        <v>0</v>
      </c>
      <c r="L42" s="197">
        <v>1</v>
      </c>
      <c r="M42" s="197">
        <v>100</v>
      </c>
    </row>
    <row r="43" spans="1:13" s="45" customFormat="1" ht="20.25" customHeight="1">
      <c r="A43" s="179"/>
      <c r="B43" s="180"/>
      <c r="C43" s="205"/>
      <c r="D43" s="180"/>
      <c r="E43" s="181"/>
      <c r="F43" s="180"/>
      <c r="G43" s="205"/>
      <c r="H43" s="180"/>
      <c r="I43" s="181"/>
      <c r="J43" s="180"/>
      <c r="K43" s="181"/>
      <c r="L43" s="180"/>
      <c r="M43" s="181"/>
    </row>
    <row r="44" spans="1:13" s="48" customFormat="1" ht="20.25" customHeight="1">
      <c r="A44" s="191" t="s">
        <v>17</v>
      </c>
      <c r="B44" s="192"/>
      <c r="C44" s="193"/>
      <c r="D44" s="192"/>
      <c r="E44" s="194"/>
      <c r="F44" s="192"/>
      <c r="G44" s="193"/>
      <c r="H44" s="192"/>
      <c r="I44" s="194"/>
      <c r="J44" s="192"/>
      <c r="K44" s="194"/>
      <c r="L44" s="192"/>
      <c r="M44" s="194"/>
    </row>
    <row r="45" spans="1:13" s="48" customFormat="1" ht="20.25" customHeight="1">
      <c r="A45" s="195" t="s">
        <v>18</v>
      </c>
      <c r="B45" s="206">
        <v>5</v>
      </c>
      <c r="C45" s="203">
        <f>B45*M45/L45</f>
        <v>23.80952380952381</v>
      </c>
      <c r="D45" s="197">
        <f t="shared" ref="C45:E48" ca="1" si="15">C45*L45/K45</f>
        <v>0</v>
      </c>
      <c r="E45" s="197">
        <f t="shared" ca="1" si="15"/>
        <v>0</v>
      </c>
      <c r="F45" s="206">
        <v>8</v>
      </c>
      <c r="G45" s="199" t="s">
        <v>123</v>
      </c>
      <c r="H45" s="206">
        <v>0</v>
      </c>
      <c r="I45" s="197">
        <f t="shared" ref="I45:I47" si="16">H45*M45/L45</f>
        <v>0</v>
      </c>
      <c r="J45" s="206">
        <v>0</v>
      </c>
      <c r="K45" s="197">
        <f t="shared" ref="K45:K47" ca="1" si="17">J45*M45/K45</f>
        <v>0</v>
      </c>
      <c r="L45" s="206">
        <v>21</v>
      </c>
      <c r="M45" s="197">
        <v>100</v>
      </c>
    </row>
    <row r="46" spans="1:13" s="45" customFormat="1" ht="20.25" customHeight="1">
      <c r="A46" s="105" t="s">
        <v>34</v>
      </c>
      <c r="B46" s="211">
        <v>8</v>
      </c>
      <c r="C46" s="199">
        <v>47.06</v>
      </c>
      <c r="D46" s="197">
        <f t="shared" ca="1" si="15"/>
        <v>0</v>
      </c>
      <c r="E46" s="197">
        <f t="shared" ca="1" si="15"/>
        <v>0</v>
      </c>
      <c r="F46" s="211">
        <v>5</v>
      </c>
      <c r="G46" s="199" t="s">
        <v>124</v>
      </c>
      <c r="H46" s="211">
        <v>0</v>
      </c>
      <c r="I46" s="197">
        <f t="shared" si="16"/>
        <v>0</v>
      </c>
      <c r="J46" s="206">
        <v>0</v>
      </c>
      <c r="K46" s="197">
        <f t="shared" ca="1" si="17"/>
        <v>0</v>
      </c>
      <c r="L46" s="211">
        <v>17</v>
      </c>
      <c r="M46" s="197">
        <v>100</v>
      </c>
    </row>
    <row r="47" spans="1:13" s="48" customFormat="1" ht="20.25" customHeight="1">
      <c r="A47" s="195" t="s">
        <v>14</v>
      </c>
      <c r="B47" s="206">
        <v>1</v>
      </c>
      <c r="C47" s="202">
        <v>16.670000000000002</v>
      </c>
      <c r="D47" s="197">
        <f t="shared" ca="1" si="15"/>
        <v>0</v>
      </c>
      <c r="E47" s="197">
        <f ca="1">D47*M47/L47</f>
        <v>0</v>
      </c>
      <c r="F47" s="197">
        <v>2</v>
      </c>
      <c r="G47" s="216" t="s">
        <v>97</v>
      </c>
      <c r="H47" s="206">
        <v>0</v>
      </c>
      <c r="I47" s="197">
        <f t="shared" si="16"/>
        <v>0</v>
      </c>
      <c r="J47" s="206">
        <v>0</v>
      </c>
      <c r="K47" s="197">
        <f t="shared" ca="1" si="17"/>
        <v>0</v>
      </c>
      <c r="L47" s="206">
        <v>6</v>
      </c>
      <c r="M47" s="197">
        <v>100</v>
      </c>
    </row>
    <row r="48" spans="1:13" s="48" customFormat="1" ht="20.25" customHeight="1">
      <c r="A48" s="195" t="s">
        <v>15</v>
      </c>
      <c r="B48" s="204" t="s">
        <v>83</v>
      </c>
      <c r="C48" s="197">
        <f t="shared" ca="1" si="15"/>
        <v>0</v>
      </c>
      <c r="D48" s="197">
        <f t="shared" ca="1" si="15"/>
        <v>0</v>
      </c>
      <c r="E48" s="197">
        <f t="shared" ca="1" si="15"/>
        <v>0</v>
      </c>
      <c r="F48" s="197">
        <v>5</v>
      </c>
      <c r="G48" s="204" t="s">
        <v>92</v>
      </c>
      <c r="H48" s="206">
        <v>0</v>
      </c>
      <c r="I48" s="197">
        <f>H48*M48/L48</f>
        <v>0</v>
      </c>
      <c r="J48" s="206">
        <v>0</v>
      </c>
      <c r="K48" s="197">
        <f ca="1">J48*M48/K48</f>
        <v>0</v>
      </c>
      <c r="L48" s="206">
        <v>5</v>
      </c>
      <c r="M48" s="197">
        <v>100</v>
      </c>
    </row>
    <row r="49" spans="1:15" s="48" customFormat="1" ht="20.25" customHeight="1">
      <c r="A49" s="212"/>
      <c r="B49" s="213"/>
      <c r="C49" s="214"/>
      <c r="D49" s="213"/>
      <c r="E49" s="215" t="s">
        <v>81</v>
      </c>
      <c r="F49" s="213"/>
      <c r="G49" s="214"/>
      <c r="H49" s="213"/>
      <c r="I49" s="215"/>
      <c r="J49" s="213"/>
      <c r="K49" s="215"/>
      <c r="L49" s="213"/>
      <c r="M49" s="215"/>
    </row>
    <row r="50" spans="1:15" s="48" customFormat="1" ht="20.25" customHeight="1">
      <c r="A50" s="191" t="s">
        <v>20</v>
      </c>
      <c r="B50" s="192"/>
      <c r="C50" s="193"/>
      <c r="D50" s="192"/>
      <c r="E50" s="194"/>
      <c r="F50" s="192"/>
      <c r="G50" s="193"/>
      <c r="H50" s="192"/>
      <c r="I50" s="194"/>
      <c r="J50" s="192"/>
      <c r="K50" s="194"/>
      <c r="L50" s="192"/>
      <c r="M50" s="194"/>
    </row>
    <row r="51" spans="1:15" s="48" customFormat="1" ht="20.25" customHeight="1">
      <c r="A51" s="195" t="s">
        <v>16</v>
      </c>
      <c r="B51" s="227">
        <v>1</v>
      </c>
      <c r="C51" s="204" t="s">
        <v>126</v>
      </c>
      <c r="D51" s="197">
        <f t="shared" ref="D51:E52" ca="1" si="18">C51*L51/K51</f>
        <v>0</v>
      </c>
      <c r="E51" s="217" t="s">
        <v>83</v>
      </c>
      <c r="F51" s="206">
        <v>3</v>
      </c>
      <c r="G51" s="199" t="s">
        <v>125</v>
      </c>
      <c r="H51" s="206">
        <v>0</v>
      </c>
      <c r="I51" s="197">
        <f t="shared" ref="I51:I52" si="19">H51*M51/L51</f>
        <v>0</v>
      </c>
      <c r="J51" s="206">
        <v>0</v>
      </c>
      <c r="K51" s="197">
        <f ca="1">J51*M51/K51</f>
        <v>0</v>
      </c>
      <c r="L51" s="206">
        <v>4</v>
      </c>
      <c r="M51" s="197">
        <v>100</v>
      </c>
    </row>
    <row r="52" spans="1:15" s="48" customFormat="1" ht="20.25" customHeight="1">
      <c r="A52" s="195" t="s">
        <v>21</v>
      </c>
      <c r="B52" s="204" t="s">
        <v>83</v>
      </c>
      <c r="C52" s="204" t="s">
        <v>83</v>
      </c>
      <c r="D52" s="197">
        <f t="shared" ca="1" si="18"/>
        <v>0</v>
      </c>
      <c r="E52" s="197">
        <f t="shared" ca="1" si="18"/>
        <v>0</v>
      </c>
      <c r="F52" s="197">
        <v>3</v>
      </c>
      <c r="G52" s="217" t="s">
        <v>98</v>
      </c>
      <c r="H52" s="206">
        <v>0</v>
      </c>
      <c r="I52" s="197">
        <f t="shared" si="19"/>
        <v>0</v>
      </c>
      <c r="J52" s="206">
        <v>0</v>
      </c>
      <c r="K52" s="197">
        <f ca="1">J52*M52/K52</f>
        <v>0</v>
      </c>
      <c r="L52" s="197">
        <v>3</v>
      </c>
      <c r="M52" s="197">
        <v>100</v>
      </c>
    </row>
    <row r="53" spans="1:15" s="48" customFormat="1" ht="20.25" customHeight="1">
      <c r="A53" s="212"/>
      <c r="B53" s="213"/>
      <c r="C53" s="214"/>
      <c r="D53" s="213"/>
      <c r="E53" s="215"/>
      <c r="F53" s="213"/>
      <c r="G53" s="214"/>
      <c r="H53" s="213"/>
      <c r="I53" s="215"/>
      <c r="J53" s="213"/>
      <c r="K53" s="215"/>
      <c r="L53" s="213"/>
      <c r="M53" s="215"/>
    </row>
    <row r="54" spans="1:15" s="48" customFormat="1" ht="20.25" customHeight="1">
      <c r="A54" s="191" t="s">
        <v>22</v>
      </c>
      <c r="B54" s="192"/>
      <c r="C54" s="193"/>
      <c r="D54" s="192"/>
      <c r="E54" s="194"/>
      <c r="F54" s="192"/>
      <c r="G54" s="193"/>
      <c r="H54" s="192"/>
      <c r="I54" s="194"/>
      <c r="J54" s="192"/>
      <c r="K54" s="194"/>
      <c r="L54" s="192"/>
      <c r="M54" s="194"/>
    </row>
    <row r="55" spans="1:15" s="48" customFormat="1" ht="20.25" customHeight="1">
      <c r="A55" s="195" t="s">
        <v>23</v>
      </c>
      <c r="B55" s="204">
        <v>1</v>
      </c>
      <c r="C55" s="204" t="s">
        <v>97</v>
      </c>
      <c r="D55" s="197">
        <f ca="1">C55*L55/K55</f>
        <v>0</v>
      </c>
      <c r="E55" s="197">
        <f ca="1">D55*M55/L55</f>
        <v>0</v>
      </c>
      <c r="F55" s="216">
        <v>1</v>
      </c>
      <c r="G55" s="202" t="s">
        <v>97</v>
      </c>
      <c r="H55" s="206">
        <v>0</v>
      </c>
      <c r="I55" s="197">
        <f t="shared" ref="I55:I56" si="20">H55*M55/L55</f>
        <v>0</v>
      </c>
      <c r="J55" s="206">
        <v>0</v>
      </c>
      <c r="K55" s="197">
        <f ca="1">J55*M55/K55</f>
        <v>0</v>
      </c>
      <c r="L55" s="206">
        <v>3</v>
      </c>
      <c r="M55" s="197">
        <v>100</v>
      </c>
    </row>
    <row r="56" spans="1:15" s="48" customFormat="1" ht="20.25" customHeight="1">
      <c r="A56" s="195" t="s">
        <v>24</v>
      </c>
      <c r="B56" s="207">
        <v>7</v>
      </c>
      <c r="C56" s="199">
        <v>35</v>
      </c>
      <c r="D56" s="197">
        <f t="shared" ref="D56:E56" ca="1" si="21">C56*L56/K56</f>
        <v>0</v>
      </c>
      <c r="E56" s="197">
        <f t="shared" ca="1" si="21"/>
        <v>0</v>
      </c>
      <c r="F56" s="206">
        <v>7</v>
      </c>
      <c r="G56" s="199" t="s">
        <v>129</v>
      </c>
      <c r="H56" s="206">
        <v>0</v>
      </c>
      <c r="I56" s="197">
        <f t="shared" si="20"/>
        <v>0</v>
      </c>
      <c r="J56" s="206">
        <v>0</v>
      </c>
      <c r="K56" s="197">
        <f ca="1">J56*M56/K56</f>
        <v>0</v>
      </c>
      <c r="L56" s="206">
        <v>20</v>
      </c>
      <c r="M56" s="197">
        <v>100</v>
      </c>
    </row>
    <row r="57" spans="1:15" s="45" customFormat="1" ht="20.25" customHeight="1">
      <c r="A57" s="179"/>
      <c r="B57" s="218"/>
      <c r="C57" s="205"/>
      <c r="D57" s="218"/>
      <c r="E57" s="181"/>
      <c r="F57" s="218"/>
      <c r="G57" s="205"/>
      <c r="H57" s="218"/>
      <c r="I57" s="181"/>
      <c r="J57" s="218"/>
      <c r="K57" s="181"/>
      <c r="L57" s="218"/>
      <c r="M57" s="181"/>
    </row>
    <row r="58" spans="1:15" s="45" customFormat="1" ht="20.25" customHeight="1">
      <c r="A58" s="219" t="s">
        <v>9</v>
      </c>
      <c r="B58" s="220">
        <v>38</v>
      </c>
      <c r="C58" s="228">
        <f>B58*M58/L58</f>
        <v>32.203389830508478</v>
      </c>
      <c r="D58" s="220">
        <v>0</v>
      </c>
      <c r="E58" s="220">
        <f>D58*M58/L58</f>
        <v>0</v>
      </c>
      <c r="F58" s="220">
        <v>45</v>
      </c>
      <c r="G58" s="221" t="s">
        <v>133</v>
      </c>
      <c r="H58" s="220">
        <f t="shared" ref="H58" si="22">SUM(H40:H57)</f>
        <v>1</v>
      </c>
      <c r="I58" s="220">
        <f>H58*M58/L58</f>
        <v>0.84745762711864403</v>
      </c>
      <c r="J58" s="220">
        <f t="shared" ref="J58" si="23">SUM(J40:J57)</f>
        <v>0</v>
      </c>
      <c r="K58" s="220">
        <f>J58*M58/L58</f>
        <v>0</v>
      </c>
      <c r="L58" s="222">
        <v>118</v>
      </c>
      <c r="M58" s="223" t="s">
        <v>92</v>
      </c>
    </row>
    <row r="59" spans="1:15" ht="20.25" customHeight="1">
      <c r="A59" s="120"/>
      <c r="B59" s="120"/>
      <c r="C59" s="189"/>
      <c r="D59" s="120"/>
      <c r="E59" s="120"/>
      <c r="F59" s="120"/>
      <c r="G59" s="189"/>
      <c r="H59" s="120"/>
      <c r="I59" s="120"/>
      <c r="J59" s="120"/>
      <c r="K59" s="120"/>
      <c r="L59" s="120"/>
      <c r="M59" s="120"/>
      <c r="O59" s="29"/>
    </row>
    <row r="60" spans="1:15" ht="20.25" customHeight="1">
      <c r="A60" s="120"/>
      <c r="B60" s="120"/>
      <c r="C60" s="189"/>
      <c r="D60" s="120"/>
      <c r="E60" s="120"/>
      <c r="F60" s="120"/>
      <c r="G60" s="189"/>
      <c r="H60" s="120"/>
      <c r="I60" s="120"/>
      <c r="J60" s="120"/>
      <c r="K60" s="120"/>
      <c r="L60" s="120"/>
      <c r="M60" s="120"/>
      <c r="O60" s="29"/>
    </row>
    <row r="61" spans="1:15" ht="24" customHeight="1">
      <c r="A61" s="120"/>
      <c r="B61" s="120"/>
      <c r="C61" s="189"/>
      <c r="D61" s="120"/>
      <c r="E61" s="1"/>
      <c r="F61" s="120"/>
      <c r="G61" s="189"/>
      <c r="H61" s="120"/>
      <c r="I61" s="120"/>
      <c r="J61" s="120"/>
      <c r="K61" s="120"/>
      <c r="L61" s="249" t="s">
        <v>163</v>
      </c>
      <c r="M61" s="250"/>
      <c r="O61" s="29"/>
    </row>
    <row r="62" spans="1:15" s="41" customFormat="1" ht="27.75" customHeight="1">
      <c r="A62" s="2" t="s">
        <v>47</v>
      </c>
      <c r="B62" s="1"/>
      <c r="C62" s="33"/>
      <c r="D62" s="1"/>
      <c r="E62" s="5"/>
      <c r="F62" s="1"/>
      <c r="G62" s="33"/>
      <c r="H62" s="1"/>
      <c r="I62" s="5"/>
      <c r="J62" s="1"/>
      <c r="K62" s="1"/>
      <c r="L62" s="1"/>
      <c r="M62" s="1"/>
      <c r="O62" s="46"/>
    </row>
    <row r="63" spans="1:15" s="50" customFormat="1" ht="27.75" customHeight="1">
      <c r="A63" s="89" t="s">
        <v>127</v>
      </c>
      <c r="B63" s="120"/>
      <c r="C63" s="189"/>
      <c r="D63" s="120"/>
      <c r="E63" s="120"/>
      <c r="F63" s="120"/>
      <c r="G63" s="189"/>
      <c r="H63" s="120"/>
      <c r="I63" s="120"/>
      <c r="J63" s="120"/>
      <c r="K63" s="120"/>
      <c r="L63" s="120"/>
      <c r="M63" s="120"/>
    </row>
    <row r="64" spans="1:15" s="47" customFormat="1" ht="65.25" customHeight="1">
      <c r="A64" s="190" t="s">
        <v>26</v>
      </c>
      <c r="B64" s="247" t="s">
        <v>28</v>
      </c>
      <c r="C64" s="248"/>
      <c r="D64" s="247" t="s">
        <v>29</v>
      </c>
      <c r="E64" s="248"/>
      <c r="F64" s="247" t="s">
        <v>30</v>
      </c>
      <c r="G64" s="248"/>
      <c r="H64" s="247" t="s">
        <v>31</v>
      </c>
      <c r="I64" s="248"/>
      <c r="J64" s="247" t="s">
        <v>32</v>
      </c>
      <c r="K64" s="248"/>
      <c r="L64" s="247" t="s">
        <v>33</v>
      </c>
      <c r="M64" s="248"/>
    </row>
    <row r="65" spans="1:13" s="3" customFormat="1" ht="45.75" customHeight="1">
      <c r="A65" s="169" t="s">
        <v>6</v>
      </c>
      <c r="B65" s="224" t="s">
        <v>26</v>
      </c>
      <c r="C65" s="225" t="s">
        <v>27</v>
      </c>
      <c r="D65" s="224" t="s">
        <v>26</v>
      </c>
      <c r="E65" s="226" t="s">
        <v>27</v>
      </c>
      <c r="F65" s="224" t="s">
        <v>26</v>
      </c>
      <c r="G65" s="225" t="s">
        <v>27</v>
      </c>
      <c r="H65" s="224" t="s">
        <v>26</v>
      </c>
      <c r="I65" s="226" t="s">
        <v>27</v>
      </c>
      <c r="J65" s="224" t="s">
        <v>26</v>
      </c>
      <c r="K65" s="226" t="s">
        <v>27</v>
      </c>
      <c r="L65" s="224" t="s">
        <v>26</v>
      </c>
      <c r="M65" s="226" t="s">
        <v>27</v>
      </c>
    </row>
    <row r="66" spans="1:13" s="12" customFormat="1" ht="20.25" customHeight="1">
      <c r="A66" s="191" t="s">
        <v>10</v>
      </c>
      <c r="B66" s="192"/>
      <c r="C66" s="193"/>
      <c r="D66" s="192"/>
      <c r="E66" s="194"/>
      <c r="F66" s="192"/>
      <c r="G66" s="193"/>
      <c r="H66" s="192"/>
      <c r="I66" s="194"/>
      <c r="J66" s="192"/>
      <c r="K66" s="194"/>
      <c r="L66" s="192"/>
      <c r="M66" s="194"/>
    </row>
    <row r="67" spans="1:13" s="12" customFormat="1" ht="20.25" customHeight="1">
      <c r="A67" s="195" t="s">
        <v>11</v>
      </c>
      <c r="B67" s="197">
        <v>1</v>
      </c>
      <c r="C67" s="199" t="s">
        <v>92</v>
      </c>
      <c r="D67" s="210">
        <f ca="1">C67*L67/K67</f>
        <v>0</v>
      </c>
      <c r="E67" s="210">
        <f ca="1">D67*M67/L67</f>
        <v>0</v>
      </c>
      <c r="F67" s="204" t="s">
        <v>83</v>
      </c>
      <c r="G67" s="202" t="s">
        <v>83</v>
      </c>
      <c r="H67" s="197">
        <v>0</v>
      </c>
      <c r="I67" s="197">
        <f>H67*M67/L67</f>
        <v>0</v>
      </c>
      <c r="J67" s="197">
        <v>0</v>
      </c>
      <c r="K67" s="197">
        <f ca="1">J67*M67/K67</f>
        <v>0</v>
      </c>
      <c r="L67" s="197">
        <v>1</v>
      </c>
      <c r="M67" s="197">
        <v>100</v>
      </c>
    </row>
    <row r="68" spans="1:13" s="12" customFormat="1" ht="20.25" customHeight="1">
      <c r="A68" s="195" t="s">
        <v>12</v>
      </c>
      <c r="B68" s="197">
        <v>25</v>
      </c>
      <c r="C68" s="202">
        <v>67.569999999999993</v>
      </c>
      <c r="D68" s="210">
        <f ca="1">C68*L68/K68</f>
        <v>0</v>
      </c>
      <c r="E68" s="210">
        <f t="shared" ref="E68" ca="1" si="24">D68*M68/L68</f>
        <v>0</v>
      </c>
      <c r="F68" s="210">
        <v>11</v>
      </c>
      <c r="G68" s="199" t="s">
        <v>130</v>
      </c>
      <c r="H68" s="217">
        <v>1</v>
      </c>
      <c r="I68" s="217" t="s">
        <v>131</v>
      </c>
      <c r="J68" s="197">
        <v>0</v>
      </c>
      <c r="K68" s="197">
        <f t="shared" ref="K68:K69" ca="1" si="25">J68*M68/K68</f>
        <v>0</v>
      </c>
      <c r="L68" s="197">
        <v>37</v>
      </c>
      <c r="M68" s="197">
        <v>100</v>
      </c>
    </row>
    <row r="69" spans="1:13" s="12" customFormat="1" ht="20.25" customHeight="1">
      <c r="A69" s="195" t="s">
        <v>13</v>
      </c>
      <c r="B69" s="197">
        <v>1</v>
      </c>
      <c r="C69" s="199" t="s">
        <v>98</v>
      </c>
      <c r="D69" s="217" t="s">
        <v>83</v>
      </c>
      <c r="E69" s="204" t="s">
        <v>83</v>
      </c>
      <c r="F69" s="202" t="s">
        <v>83</v>
      </c>
      <c r="G69" s="202" t="s">
        <v>83</v>
      </c>
      <c r="H69" s="197">
        <v>0</v>
      </c>
      <c r="I69" s="217" t="s">
        <v>83</v>
      </c>
      <c r="J69" s="197">
        <v>0</v>
      </c>
      <c r="K69" s="197">
        <f t="shared" ca="1" si="25"/>
        <v>0</v>
      </c>
      <c r="L69" s="204">
        <v>1</v>
      </c>
      <c r="M69" s="204" t="s">
        <v>83</v>
      </c>
    </row>
    <row r="70" spans="1:13" s="4" customFormat="1" ht="20.25" customHeight="1">
      <c r="A70" s="179"/>
      <c r="B70" s="180"/>
      <c r="C70" s="205"/>
      <c r="D70" s="180"/>
      <c r="E70" s="181"/>
      <c r="F70" s="180"/>
      <c r="G70" s="205"/>
      <c r="H70" s="180"/>
      <c r="I70" s="181"/>
      <c r="J70" s="180"/>
      <c r="K70" s="181"/>
      <c r="L70" s="180"/>
      <c r="M70" s="181"/>
    </row>
    <row r="71" spans="1:13" s="12" customFormat="1" ht="20.25" customHeight="1">
      <c r="A71" s="191" t="s">
        <v>17</v>
      </c>
      <c r="B71" s="192"/>
      <c r="C71" s="193"/>
      <c r="D71" s="192"/>
      <c r="E71" s="194"/>
      <c r="F71" s="192"/>
      <c r="G71" s="193"/>
      <c r="H71" s="192"/>
      <c r="I71" s="194"/>
      <c r="J71" s="192"/>
      <c r="K71" s="194"/>
      <c r="L71" s="192"/>
      <c r="M71" s="194"/>
    </row>
    <row r="72" spans="1:13" s="12" customFormat="1" ht="20.25" customHeight="1">
      <c r="A72" s="195" t="s">
        <v>18</v>
      </c>
      <c r="B72" s="206">
        <v>13</v>
      </c>
      <c r="C72" s="203">
        <f>B72*M72/L72</f>
        <v>61.904761904761905</v>
      </c>
      <c r="D72" s="197">
        <f ca="1">C72*L72/K72</f>
        <v>0</v>
      </c>
      <c r="E72" s="197">
        <f ca="1">D72*M72/L72</f>
        <v>0</v>
      </c>
      <c r="F72" s="206">
        <v>8</v>
      </c>
      <c r="G72" s="199" t="s">
        <v>132</v>
      </c>
      <c r="H72" s="206">
        <v>0</v>
      </c>
      <c r="I72" s="197">
        <f t="shared" ref="I72:I75" si="26">H72*M72/L72</f>
        <v>0</v>
      </c>
      <c r="J72" s="206">
        <v>0</v>
      </c>
      <c r="K72" s="197">
        <f t="shared" ref="K72:K74" ca="1" si="27">J72*M72/K72</f>
        <v>0</v>
      </c>
      <c r="L72" s="206">
        <v>21</v>
      </c>
      <c r="M72" s="197">
        <v>100</v>
      </c>
    </row>
    <row r="73" spans="1:13" s="4" customFormat="1" ht="20.25" customHeight="1">
      <c r="A73" s="208" t="s">
        <v>99</v>
      </c>
      <c r="B73" s="211">
        <v>12</v>
      </c>
      <c r="C73" s="203">
        <f t="shared" ref="C73" si="28">B73*M73/L73</f>
        <v>70.588235294117652</v>
      </c>
      <c r="D73" s="197">
        <f t="shared" ref="D73:E75" ca="1" si="29">C73*L73/K73</f>
        <v>0</v>
      </c>
      <c r="E73" s="197">
        <f t="shared" ca="1" si="29"/>
        <v>0</v>
      </c>
      <c r="F73" s="211">
        <v>5</v>
      </c>
      <c r="G73" s="199" t="s">
        <v>124</v>
      </c>
      <c r="H73" s="211">
        <v>0</v>
      </c>
      <c r="I73" s="197">
        <f t="shared" si="26"/>
        <v>0</v>
      </c>
      <c r="J73" s="206">
        <v>0</v>
      </c>
      <c r="K73" s="197">
        <f t="shared" ca="1" si="27"/>
        <v>0</v>
      </c>
      <c r="L73" s="211">
        <v>17</v>
      </c>
      <c r="M73" s="197">
        <v>100</v>
      </c>
    </row>
    <row r="74" spans="1:13" s="12" customFormat="1" ht="20.25" customHeight="1">
      <c r="A74" s="195" t="s">
        <v>14</v>
      </c>
      <c r="B74" s="206">
        <v>4</v>
      </c>
      <c r="C74" s="202">
        <v>66.67</v>
      </c>
      <c r="D74" s="197">
        <f t="shared" ca="1" si="29"/>
        <v>0</v>
      </c>
      <c r="E74" s="197">
        <f t="shared" ca="1" si="29"/>
        <v>0</v>
      </c>
      <c r="F74" s="197">
        <v>2</v>
      </c>
      <c r="G74" s="204" t="s">
        <v>97</v>
      </c>
      <c r="H74" s="206">
        <v>0</v>
      </c>
      <c r="I74" s="197">
        <f t="shared" si="26"/>
        <v>0</v>
      </c>
      <c r="J74" s="206">
        <v>0</v>
      </c>
      <c r="K74" s="197">
        <f t="shared" ca="1" si="27"/>
        <v>0</v>
      </c>
      <c r="L74" s="206">
        <v>6</v>
      </c>
      <c r="M74" s="197">
        <v>100</v>
      </c>
    </row>
    <row r="75" spans="1:13" s="12" customFormat="1" ht="20.25" customHeight="1">
      <c r="A75" s="195" t="s">
        <v>15</v>
      </c>
      <c r="B75" s="204" t="s">
        <v>83</v>
      </c>
      <c r="C75" s="202" t="s">
        <v>83</v>
      </c>
      <c r="D75" s="197">
        <f t="shared" ca="1" si="29"/>
        <v>0</v>
      </c>
      <c r="E75" s="197">
        <f t="shared" ca="1" si="29"/>
        <v>0</v>
      </c>
      <c r="F75" s="227">
        <v>5</v>
      </c>
      <c r="G75" s="202" t="s">
        <v>92</v>
      </c>
      <c r="H75" s="206">
        <v>0</v>
      </c>
      <c r="I75" s="197">
        <f t="shared" si="26"/>
        <v>0</v>
      </c>
      <c r="J75" s="206">
        <v>0</v>
      </c>
      <c r="K75" s="197">
        <f ca="1">J75*M75/K75</f>
        <v>0</v>
      </c>
      <c r="L75" s="206">
        <v>5</v>
      </c>
      <c r="M75" s="197">
        <v>100</v>
      </c>
    </row>
    <row r="76" spans="1:13" s="12" customFormat="1" ht="20.25" customHeight="1">
      <c r="A76" s="212"/>
      <c r="B76" s="213"/>
      <c r="C76" s="214"/>
      <c r="D76" s="213"/>
      <c r="E76" s="215"/>
      <c r="F76" s="213"/>
      <c r="G76" s="214"/>
      <c r="H76" s="213"/>
      <c r="I76" s="215"/>
      <c r="J76" s="213"/>
      <c r="K76" s="215"/>
      <c r="L76" s="213"/>
      <c r="M76" s="215"/>
    </row>
    <row r="77" spans="1:13" s="12" customFormat="1" ht="20.25" customHeight="1">
      <c r="A77" s="191" t="s">
        <v>20</v>
      </c>
      <c r="B77" s="192"/>
      <c r="C77" s="193"/>
      <c r="D77" s="192"/>
      <c r="E77" s="194"/>
      <c r="F77" s="192"/>
      <c r="G77" s="193"/>
      <c r="H77" s="192"/>
      <c r="I77" s="194"/>
      <c r="J77" s="192"/>
      <c r="K77" s="194"/>
      <c r="L77" s="192"/>
      <c r="M77" s="194"/>
    </row>
    <row r="78" spans="1:13" s="12" customFormat="1" ht="20.25" customHeight="1">
      <c r="A78" s="195" t="s">
        <v>16</v>
      </c>
      <c r="B78" s="197">
        <v>1</v>
      </c>
      <c r="C78" s="202">
        <v>25</v>
      </c>
      <c r="D78" s="210">
        <f t="shared" ref="D78:E79" ca="1" si="30">C78*L78/K78</f>
        <v>0</v>
      </c>
      <c r="E78" s="210">
        <f t="shared" ca="1" si="30"/>
        <v>0</v>
      </c>
      <c r="F78" s="206">
        <v>3</v>
      </c>
      <c r="G78" s="199" t="s">
        <v>125</v>
      </c>
      <c r="H78" s="206">
        <v>0</v>
      </c>
      <c r="I78" s="197">
        <f t="shared" ref="I78:I79" si="31">H78*M78/L78</f>
        <v>0</v>
      </c>
      <c r="J78" s="206">
        <v>0</v>
      </c>
      <c r="K78" s="197">
        <f ca="1">J78*M78/K78</f>
        <v>0</v>
      </c>
      <c r="L78" s="206">
        <v>4</v>
      </c>
      <c r="M78" s="197">
        <v>100</v>
      </c>
    </row>
    <row r="79" spans="1:13" s="12" customFormat="1" ht="20.25" customHeight="1">
      <c r="A79" s="195" t="s">
        <v>21</v>
      </c>
      <c r="B79" s="204" t="s">
        <v>83</v>
      </c>
      <c r="C79" s="204" t="s">
        <v>83</v>
      </c>
      <c r="D79" s="197">
        <f t="shared" ref="D79" ca="1" si="32">C79*L79/K79</f>
        <v>0</v>
      </c>
      <c r="E79" s="197">
        <f t="shared" ca="1" si="30"/>
        <v>0</v>
      </c>
      <c r="F79" s="197">
        <v>3</v>
      </c>
      <c r="G79" s="217">
        <v>100</v>
      </c>
      <c r="H79" s="206">
        <v>0</v>
      </c>
      <c r="I79" s="197">
        <f t="shared" si="31"/>
        <v>0</v>
      </c>
      <c r="J79" s="206">
        <v>0</v>
      </c>
      <c r="K79" s="197">
        <f ca="1">J79*M79/K79</f>
        <v>0</v>
      </c>
      <c r="L79" s="197">
        <v>3</v>
      </c>
      <c r="M79" s="197">
        <v>100</v>
      </c>
    </row>
    <row r="80" spans="1:13" s="12" customFormat="1" ht="20.25" customHeight="1">
      <c r="A80" s="212"/>
      <c r="B80" s="213"/>
      <c r="C80" s="214"/>
      <c r="D80" s="213"/>
      <c r="E80" s="215"/>
      <c r="F80" s="213"/>
      <c r="G80" s="214"/>
      <c r="H80" s="213"/>
      <c r="I80" s="215"/>
      <c r="J80" s="213"/>
      <c r="K80" s="215"/>
      <c r="L80" s="213"/>
      <c r="M80" s="215"/>
    </row>
    <row r="81" spans="1:13" s="12" customFormat="1" ht="20.25" customHeight="1">
      <c r="A81" s="191" t="s">
        <v>88</v>
      </c>
      <c r="B81" s="192"/>
      <c r="C81" s="193"/>
      <c r="D81" s="192"/>
      <c r="E81" s="194"/>
      <c r="F81" s="192"/>
      <c r="G81" s="193"/>
      <c r="H81" s="192"/>
      <c r="I81" s="194"/>
      <c r="J81" s="192"/>
      <c r="K81" s="194"/>
      <c r="L81" s="192"/>
      <c r="M81" s="194"/>
    </row>
    <row r="82" spans="1:13" s="12" customFormat="1" ht="20.25" customHeight="1">
      <c r="A82" s="195" t="s">
        <v>23</v>
      </c>
      <c r="B82" s="206">
        <v>2</v>
      </c>
      <c r="C82" s="199">
        <v>66.67</v>
      </c>
      <c r="D82" s="206"/>
      <c r="E82" s="197">
        <f t="shared" ref="E82:E83" si="33">D82*M82/L82</f>
        <v>0</v>
      </c>
      <c r="F82" s="227">
        <v>1</v>
      </c>
      <c r="G82" s="216" t="s">
        <v>97</v>
      </c>
      <c r="H82" s="206">
        <v>0</v>
      </c>
      <c r="I82" s="197">
        <f t="shared" ref="I82:I83" si="34">H82*M82/L82</f>
        <v>0</v>
      </c>
      <c r="J82" s="206">
        <v>0</v>
      </c>
      <c r="K82" s="197">
        <f ca="1">J82*M82/K82</f>
        <v>0</v>
      </c>
      <c r="L82" s="206">
        <v>3</v>
      </c>
      <c r="M82" s="197">
        <v>100</v>
      </c>
    </row>
    <row r="83" spans="1:13" s="12" customFormat="1" ht="20.25" customHeight="1">
      <c r="A83" s="195" t="s">
        <v>24</v>
      </c>
      <c r="B83" s="206">
        <v>13</v>
      </c>
      <c r="C83" s="203">
        <f t="shared" ref="C83" si="35">B83*M83/L83</f>
        <v>65</v>
      </c>
      <c r="D83" s="206"/>
      <c r="E83" s="197">
        <f t="shared" si="33"/>
        <v>0</v>
      </c>
      <c r="F83" s="206">
        <v>7</v>
      </c>
      <c r="G83" s="199" t="s">
        <v>129</v>
      </c>
      <c r="H83" s="206">
        <v>0</v>
      </c>
      <c r="I83" s="197">
        <f t="shared" si="34"/>
        <v>0</v>
      </c>
      <c r="J83" s="206">
        <v>0</v>
      </c>
      <c r="K83" s="197">
        <f ca="1">J83*M83/K83</f>
        <v>0</v>
      </c>
      <c r="L83" s="206">
        <v>20</v>
      </c>
      <c r="M83" s="197">
        <v>100</v>
      </c>
    </row>
    <row r="84" spans="1:13" s="4" customFormat="1" ht="20.25" customHeight="1">
      <c r="A84" s="179"/>
      <c r="B84" s="218"/>
      <c r="C84" s="205"/>
      <c r="D84" s="218"/>
      <c r="E84" s="181"/>
      <c r="F84" s="218"/>
      <c r="G84" s="205"/>
      <c r="H84" s="218"/>
      <c r="I84" s="181"/>
      <c r="J84" s="218"/>
      <c r="K84" s="181"/>
      <c r="L84" s="218"/>
      <c r="M84" s="181"/>
    </row>
    <row r="85" spans="1:13" s="4" customFormat="1" ht="20.25" customHeight="1">
      <c r="A85" s="219" t="s">
        <v>9</v>
      </c>
      <c r="B85" s="220">
        <f>SUM(B67:B84)</f>
        <v>72</v>
      </c>
      <c r="C85" s="228">
        <f>B85*M85/L85</f>
        <v>61.016949152542374</v>
      </c>
      <c r="D85" s="220">
        <f t="shared" ref="D85" ca="1" si="36">SUM(D67:D84)</f>
        <v>0</v>
      </c>
      <c r="E85" s="220">
        <f ca="1">D85*M85/L85</f>
        <v>0</v>
      </c>
      <c r="F85" s="220">
        <v>45</v>
      </c>
      <c r="G85" s="221">
        <v>38.130000000000003</v>
      </c>
      <c r="H85" s="220">
        <f t="shared" ref="H85" si="37">SUM(H67:H84)</f>
        <v>1</v>
      </c>
      <c r="I85" s="220">
        <f>H85*M85/L85</f>
        <v>0.84745762711864403</v>
      </c>
      <c r="J85" s="220">
        <f t="shared" ref="J85" si="38">SUM(J67:J84)</f>
        <v>0</v>
      </c>
      <c r="K85" s="220">
        <f>J85*M85/L85</f>
        <v>0</v>
      </c>
      <c r="L85" s="222">
        <f>SUM(L67:L83)</f>
        <v>118</v>
      </c>
      <c r="M85" s="223" t="s">
        <v>92</v>
      </c>
    </row>
    <row r="86" spans="1:13" ht="20.25" customHeight="1">
      <c r="A86" s="120"/>
      <c r="B86" s="120"/>
      <c r="C86" s="189"/>
      <c r="D86" s="120"/>
      <c r="E86" s="120"/>
      <c r="F86" s="120"/>
      <c r="G86" s="189"/>
      <c r="H86" s="120"/>
      <c r="I86" s="120"/>
      <c r="J86" s="120"/>
      <c r="K86" s="120"/>
      <c r="L86" s="120"/>
      <c r="M86" s="120"/>
    </row>
    <row r="87" spans="1:13" ht="20.25" customHeight="1">
      <c r="A87" s="120"/>
      <c r="B87" s="120"/>
      <c r="C87" s="189"/>
      <c r="D87" s="120"/>
      <c r="E87" s="120"/>
      <c r="F87" s="120"/>
      <c r="G87" s="189"/>
      <c r="H87" s="120"/>
      <c r="I87" s="120"/>
      <c r="J87" s="120"/>
      <c r="K87" s="120"/>
      <c r="L87" s="120"/>
      <c r="M87" s="120"/>
    </row>
    <row r="88" spans="1:13" ht="20.25" customHeight="1">
      <c r="A88" s="120"/>
      <c r="B88" s="120"/>
      <c r="C88" s="189"/>
      <c r="D88" s="120"/>
      <c r="E88" s="120"/>
      <c r="F88" s="120"/>
      <c r="G88" s="189"/>
      <c r="H88" s="120"/>
      <c r="I88" s="120"/>
      <c r="J88" s="120"/>
      <c r="K88" s="120"/>
      <c r="L88" s="120"/>
      <c r="M88" s="120"/>
    </row>
    <row r="89" spans="1:13" ht="20.25" customHeight="1">
      <c r="A89" s="120"/>
      <c r="B89" s="120"/>
      <c r="C89" s="189"/>
      <c r="D89" s="120"/>
      <c r="E89" s="120"/>
      <c r="F89" s="120"/>
      <c r="G89" s="189"/>
      <c r="H89" s="120"/>
      <c r="I89" s="120"/>
      <c r="J89" s="120"/>
      <c r="K89" s="120"/>
      <c r="L89" s="120"/>
      <c r="M89" s="120"/>
    </row>
    <row r="90" spans="1:13" ht="20.25" customHeight="1"/>
    <row r="91" spans="1:13" ht="20.25" customHeight="1"/>
    <row r="92" spans="1:13" ht="20.25" customHeight="1"/>
    <row r="93" spans="1:13" ht="20.25" customHeight="1"/>
    <row r="94" spans="1:13" ht="20.25" customHeight="1"/>
    <row r="95" spans="1:13" ht="20.25" customHeight="1"/>
    <row r="96" spans="1:13" ht="20.25" customHeight="1"/>
    <row r="97" ht="20.25" customHeight="1"/>
    <row r="98" ht="20.25" customHeight="1"/>
    <row r="99" ht="20.25" customHeight="1"/>
    <row r="100" ht="20.25" customHeight="1"/>
    <row r="101" ht="20.25" customHeight="1"/>
    <row r="102" ht="20.25" customHeight="1"/>
    <row r="103" ht="20.25" customHeight="1"/>
    <row r="104" ht="20.25" customHeight="1"/>
    <row r="105" ht="20.25" customHeight="1"/>
    <row r="106" ht="20.25" customHeight="1"/>
    <row r="107" ht="20.25" customHeight="1"/>
    <row r="108" ht="20.25" customHeight="1"/>
    <row r="109" ht="20.25" customHeight="1"/>
    <row r="110" ht="20.25" customHeight="1"/>
    <row r="111" ht="20.25" customHeight="1"/>
    <row r="112" ht="20.25" customHeight="1"/>
    <row r="113" ht="20.25" customHeight="1"/>
    <row r="114" ht="20.25" customHeight="1"/>
    <row r="115" ht="20.25" customHeight="1"/>
    <row r="116" ht="20.25" customHeight="1"/>
    <row r="117" ht="20.25" customHeight="1"/>
    <row r="118" ht="20.25" customHeight="1"/>
    <row r="119" ht="20.25" customHeight="1"/>
    <row r="120" ht="20.25" customHeight="1"/>
    <row r="121" ht="20.25" customHeight="1"/>
    <row r="122" ht="20.25" customHeight="1"/>
    <row r="123" ht="20.25" customHeight="1"/>
    <row r="124" ht="20.25" customHeight="1"/>
    <row r="125" ht="20.25" customHeight="1"/>
    <row r="126" ht="20.25" customHeight="1"/>
    <row r="127" ht="20.25" customHeight="1"/>
    <row r="128" ht="20.25" customHeight="1"/>
    <row r="129" ht="20.25" customHeight="1"/>
    <row r="130" ht="20.25" customHeight="1"/>
    <row r="131" ht="20.25" customHeight="1"/>
    <row r="132" ht="20.25" customHeight="1"/>
    <row r="133" ht="20.25" customHeight="1"/>
    <row r="134" ht="20.25" customHeight="1"/>
    <row r="135" ht="20.25" customHeight="1"/>
    <row r="136" ht="20.25" customHeight="1"/>
    <row r="137" ht="20.25" customHeight="1"/>
    <row r="138" ht="20.25" customHeight="1"/>
    <row r="139" ht="20.25" customHeight="1"/>
  </sheetData>
  <mergeCells count="19">
    <mergeCell ref="L7:M7"/>
    <mergeCell ref="B7:C7"/>
    <mergeCell ref="D7:E7"/>
    <mergeCell ref="F7:G7"/>
    <mergeCell ref="H7:I7"/>
    <mergeCell ref="J7:K7"/>
    <mergeCell ref="L64:M64"/>
    <mergeCell ref="B37:C37"/>
    <mergeCell ref="D37:E37"/>
    <mergeCell ref="F37:G37"/>
    <mergeCell ref="H37:I37"/>
    <mergeCell ref="J37:K37"/>
    <mergeCell ref="L37:M37"/>
    <mergeCell ref="B64:C64"/>
    <mergeCell ref="D64:E64"/>
    <mergeCell ref="F64:G64"/>
    <mergeCell ref="H64:I64"/>
    <mergeCell ref="J64:K64"/>
    <mergeCell ref="L61:M61"/>
  </mergeCells>
  <pageMargins left="0.55118110236220474" right="0.23622047244094491" top="0.39370078740157483" bottom="0.74803149606299213" header="0.31496062992125984" footer="0.31496062992125984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2:I135"/>
  <sheetViews>
    <sheetView topLeftCell="A46" workbookViewId="0">
      <selection activeCell="B36" sqref="B36"/>
    </sheetView>
  </sheetViews>
  <sheetFormatPr defaultRowHeight="18"/>
  <cols>
    <col min="1" max="1" width="30.5" style="18" customWidth="1"/>
    <col min="2" max="2" width="13" style="18" customWidth="1"/>
    <col min="3" max="3" width="7.625" style="19" customWidth="1"/>
    <col min="4" max="4" width="13" style="18" customWidth="1"/>
    <col min="5" max="5" width="7.625" style="18" customWidth="1"/>
    <col min="6" max="6" width="13" style="18" customWidth="1"/>
    <col min="7" max="7" width="7.625" style="20" customWidth="1"/>
    <col min="8" max="8" width="9" style="18"/>
    <col min="9" max="9" width="11.875" style="18" customWidth="1"/>
    <col min="10" max="16384" width="9" style="18"/>
  </cols>
  <sheetData>
    <row r="2" spans="1:7" ht="21">
      <c r="A2" s="15"/>
      <c r="B2" s="15"/>
      <c r="C2" s="28"/>
      <c r="D2" s="15"/>
      <c r="E2" s="15"/>
      <c r="F2" s="87" t="s">
        <v>159</v>
      </c>
      <c r="G2" s="88"/>
    </row>
    <row r="3" spans="1:7" ht="21">
      <c r="A3" s="2" t="s">
        <v>0</v>
      </c>
      <c r="B3" s="1"/>
      <c r="C3" s="5"/>
      <c r="D3" s="1"/>
      <c r="E3" s="5"/>
      <c r="F3" s="15"/>
      <c r="G3" s="88"/>
    </row>
    <row r="4" spans="1:7" ht="27.75" customHeight="1">
      <c r="A4" s="1" t="s">
        <v>96</v>
      </c>
      <c r="B4" s="1"/>
      <c r="C4" s="5"/>
      <c r="D4" s="1"/>
      <c r="E4" s="5"/>
      <c r="F4" s="15"/>
      <c r="G4" s="88"/>
    </row>
    <row r="5" spans="1:7" s="1" customFormat="1" ht="33" customHeight="1">
      <c r="A5" s="89" t="s">
        <v>134</v>
      </c>
      <c r="C5" s="28"/>
      <c r="G5" s="8"/>
    </row>
    <row r="6" spans="1:7" s="21" customFormat="1" ht="65.25" customHeight="1">
      <c r="A6" s="90" t="s">
        <v>8</v>
      </c>
      <c r="B6" s="253" t="s">
        <v>35</v>
      </c>
      <c r="C6" s="253"/>
      <c r="D6" s="253" t="s">
        <v>36</v>
      </c>
      <c r="E6" s="253"/>
      <c r="F6" s="251" t="s">
        <v>9</v>
      </c>
      <c r="G6" s="252"/>
    </row>
    <row r="7" spans="1:7" s="3" customFormat="1" ht="65.25" customHeight="1">
      <c r="A7" s="91" t="s">
        <v>6</v>
      </c>
      <c r="B7" s="92" t="s">
        <v>37</v>
      </c>
      <c r="C7" s="93" t="s">
        <v>27</v>
      </c>
      <c r="D7" s="92" t="s">
        <v>37</v>
      </c>
      <c r="E7" s="94" t="s">
        <v>27</v>
      </c>
      <c r="F7" s="92" t="s">
        <v>37</v>
      </c>
      <c r="G7" s="95" t="s">
        <v>27</v>
      </c>
    </row>
    <row r="8" spans="1:7" s="15" customFormat="1" ht="20.25" customHeight="1">
      <c r="A8" s="22" t="s">
        <v>81</v>
      </c>
      <c r="B8" s="23"/>
      <c r="C8" s="24"/>
      <c r="D8" s="23"/>
      <c r="E8" s="25"/>
      <c r="F8" s="23"/>
      <c r="G8" s="26"/>
    </row>
    <row r="9" spans="1:7" s="15" customFormat="1" ht="20.25" customHeight="1">
      <c r="A9" s="96" t="s">
        <v>11</v>
      </c>
      <c r="B9" s="97">
        <v>0</v>
      </c>
      <c r="C9" s="97">
        <v>0</v>
      </c>
      <c r="D9" s="97">
        <v>0</v>
      </c>
      <c r="E9" s="97">
        <v>0</v>
      </c>
      <c r="F9" s="97">
        <v>0</v>
      </c>
      <c r="G9" s="97">
        <f>F9*G27/F27</f>
        <v>0</v>
      </c>
    </row>
    <row r="10" spans="1:7" s="15" customFormat="1" ht="20.25" customHeight="1">
      <c r="A10" s="96" t="s">
        <v>12</v>
      </c>
      <c r="B10" s="97">
        <v>643000</v>
      </c>
      <c r="C10" s="98">
        <v>6.6</v>
      </c>
      <c r="D10" s="97">
        <v>1386800</v>
      </c>
      <c r="E10" s="99">
        <v>100</v>
      </c>
      <c r="F10" s="97">
        <f>B10+D10</f>
        <v>2029800</v>
      </c>
      <c r="G10" s="97">
        <f>F10*G27/F27</f>
        <v>18.246675314938734</v>
      </c>
    </row>
    <row r="11" spans="1:7" s="15" customFormat="1" ht="20.25" customHeight="1">
      <c r="A11" s="96" t="s">
        <v>13</v>
      </c>
      <c r="B11" s="97">
        <v>0</v>
      </c>
      <c r="C11" s="100" t="s">
        <v>83</v>
      </c>
      <c r="D11" s="97">
        <v>0</v>
      </c>
      <c r="E11" s="100" t="s">
        <v>83</v>
      </c>
      <c r="F11" s="97">
        <f>B11+D11</f>
        <v>0</v>
      </c>
      <c r="G11" s="97">
        <f>F11*G27/F27</f>
        <v>0</v>
      </c>
    </row>
    <row r="12" spans="1:7" s="15" customFormat="1" ht="20.25" customHeight="1">
      <c r="A12" s="101"/>
      <c r="B12" s="102"/>
      <c r="C12" s="103"/>
      <c r="D12" s="102"/>
      <c r="E12" s="104"/>
      <c r="F12" s="102"/>
      <c r="G12" s="102"/>
    </row>
    <row r="13" spans="1:7" s="15" customFormat="1" ht="20.25" customHeight="1">
      <c r="A13" s="22" t="s">
        <v>17</v>
      </c>
      <c r="B13" s="26"/>
      <c r="C13" s="24"/>
      <c r="D13" s="26"/>
      <c r="E13" s="25"/>
      <c r="F13" s="26"/>
      <c r="G13" s="26"/>
    </row>
    <row r="14" spans="1:7" s="15" customFormat="1" ht="20.25" customHeight="1">
      <c r="A14" s="96" t="s">
        <v>18</v>
      </c>
      <c r="B14" s="97">
        <v>7055297.5</v>
      </c>
      <c r="C14" s="98">
        <f>B14*C27/B27</f>
        <v>72.455524255986234</v>
      </c>
      <c r="D14" s="97">
        <v>0</v>
      </c>
      <c r="E14" s="99">
        <f>D14*G14/F14</f>
        <v>0</v>
      </c>
      <c r="F14" s="97">
        <f>B14+D14</f>
        <v>7055297.5</v>
      </c>
      <c r="G14" s="97">
        <f>F14*G27/F27</f>
        <v>63.422860741353318</v>
      </c>
    </row>
    <row r="15" spans="1:7" s="15" customFormat="1" ht="20.25" customHeight="1">
      <c r="A15" s="105" t="s">
        <v>19</v>
      </c>
      <c r="B15" s="97">
        <v>205530</v>
      </c>
      <c r="C15" s="98">
        <f>B15*C27/B27</f>
        <v>2.1107237363602103</v>
      </c>
      <c r="D15" s="97">
        <v>0</v>
      </c>
      <c r="E15" s="99">
        <f>D15*G15/F15</f>
        <v>0</v>
      </c>
      <c r="F15" s="97">
        <f t="shared" ref="F15" si="0">B15+D15</f>
        <v>205530</v>
      </c>
      <c r="G15" s="97">
        <f>F15*G27/F27</f>
        <v>1.8475904904322387</v>
      </c>
    </row>
    <row r="16" spans="1:7" s="15" customFormat="1" ht="20.25" customHeight="1">
      <c r="A16" s="96" t="s">
        <v>14</v>
      </c>
      <c r="B16" s="97">
        <v>888940</v>
      </c>
      <c r="C16" s="98">
        <f>B16*C27/B27</f>
        <v>9.1291137945800873</v>
      </c>
      <c r="D16" s="97">
        <v>0</v>
      </c>
      <c r="E16" s="99">
        <f>D16*G16/F16</f>
        <v>0</v>
      </c>
      <c r="F16" s="97">
        <f>B16+D16</f>
        <v>888940</v>
      </c>
      <c r="G16" s="97">
        <f>F16*G27/F27</f>
        <v>7.9910333798707454</v>
      </c>
    </row>
    <row r="17" spans="1:9" s="15" customFormat="1" ht="20.25" customHeight="1">
      <c r="A17" s="96" t="s">
        <v>15</v>
      </c>
      <c r="B17" s="97">
        <v>0</v>
      </c>
      <c r="C17" s="98">
        <f>B17*C27/B27</f>
        <v>0</v>
      </c>
      <c r="D17" s="97">
        <v>0</v>
      </c>
      <c r="E17" s="97">
        <v>0</v>
      </c>
      <c r="F17" s="97">
        <f>B17+D17</f>
        <v>0</v>
      </c>
      <c r="G17" s="97">
        <f>F17*G27/F27</f>
        <v>0</v>
      </c>
    </row>
    <row r="18" spans="1:9" s="15" customFormat="1" ht="20.25" customHeight="1">
      <c r="A18" s="101"/>
      <c r="B18" s="102"/>
      <c r="C18" s="103"/>
      <c r="D18" s="102"/>
      <c r="E18" s="104"/>
      <c r="F18" s="102"/>
      <c r="G18" s="102"/>
    </row>
    <row r="19" spans="1:9" s="15" customFormat="1" ht="20.25" customHeight="1">
      <c r="A19" s="22" t="s">
        <v>20</v>
      </c>
      <c r="B19" s="26"/>
      <c r="C19" s="24"/>
      <c r="D19" s="26"/>
      <c r="E19" s="25"/>
      <c r="F19" s="26"/>
      <c r="G19" s="26"/>
    </row>
    <row r="20" spans="1:9" s="15" customFormat="1" ht="20.25" customHeight="1">
      <c r="A20" s="96" t="s">
        <v>16</v>
      </c>
      <c r="B20" s="97">
        <v>0</v>
      </c>
      <c r="C20" s="98">
        <v>0</v>
      </c>
      <c r="D20" s="97">
        <v>0</v>
      </c>
      <c r="E20" s="99">
        <v>0</v>
      </c>
      <c r="F20" s="97">
        <v>0</v>
      </c>
      <c r="G20" s="97">
        <f>F20*G27/F27</f>
        <v>0</v>
      </c>
    </row>
    <row r="21" spans="1:9" s="15" customFormat="1" ht="20.25" customHeight="1">
      <c r="A21" s="96" t="s">
        <v>21</v>
      </c>
      <c r="B21" s="97">
        <v>0</v>
      </c>
      <c r="C21" s="98">
        <v>0</v>
      </c>
      <c r="D21" s="97">
        <v>0</v>
      </c>
      <c r="E21" s="99">
        <v>0</v>
      </c>
      <c r="F21" s="97">
        <v>0</v>
      </c>
      <c r="G21" s="106" t="s">
        <v>83</v>
      </c>
    </row>
    <row r="22" spans="1:9" s="15" customFormat="1" ht="20.25" customHeight="1">
      <c r="A22" s="101"/>
      <c r="B22" s="102"/>
      <c r="C22" s="103"/>
      <c r="D22" s="102"/>
      <c r="E22" s="104"/>
      <c r="F22" s="102"/>
      <c r="G22" s="102"/>
    </row>
    <row r="23" spans="1:9" s="15" customFormat="1" ht="20.25" customHeight="1">
      <c r="A23" s="22" t="s">
        <v>88</v>
      </c>
      <c r="B23" s="26"/>
      <c r="C23" s="24"/>
      <c r="D23" s="26"/>
      <c r="E23" s="25"/>
      <c r="F23" s="26"/>
      <c r="G23" s="26"/>
    </row>
    <row r="24" spans="1:9" s="15" customFormat="1" ht="20.25" customHeight="1">
      <c r="A24" s="96" t="s">
        <v>23</v>
      </c>
      <c r="B24" s="97">
        <v>162388</v>
      </c>
      <c r="C24" s="98">
        <f>B24*C27/B27</f>
        <v>1.6676699562110731</v>
      </c>
      <c r="D24" s="97">
        <v>0</v>
      </c>
      <c r="E24" s="99">
        <f>D24*G24/F24</f>
        <v>0</v>
      </c>
      <c r="F24" s="97">
        <f t="shared" ref="F24:F25" si="1">B24+D24</f>
        <v>162388</v>
      </c>
      <c r="G24" s="97">
        <f>F24*G27/F27</f>
        <v>1.4597699827777473</v>
      </c>
    </row>
    <row r="25" spans="1:9" s="15" customFormat="1" ht="20.25" customHeight="1">
      <c r="A25" s="96" t="s">
        <v>24</v>
      </c>
      <c r="B25" s="97">
        <v>782262.83</v>
      </c>
      <c r="C25" s="98">
        <f>B25*C27/B27</f>
        <v>8.0335752608052946</v>
      </c>
      <c r="D25" s="97">
        <v>0</v>
      </c>
      <c r="E25" s="99">
        <f>D25*G25/F25</f>
        <v>0</v>
      </c>
      <c r="F25" s="97">
        <f t="shared" si="1"/>
        <v>782262.83</v>
      </c>
      <c r="G25" s="97">
        <f>F25*G27/F27</f>
        <v>7.0320700906272124</v>
      </c>
    </row>
    <row r="26" spans="1:9" s="15" customFormat="1" ht="20.25" customHeight="1">
      <c r="A26" s="101"/>
      <c r="B26" s="102"/>
      <c r="C26" s="103"/>
      <c r="D26" s="102"/>
      <c r="E26" s="104"/>
      <c r="F26" s="102"/>
      <c r="G26" s="102"/>
    </row>
    <row r="27" spans="1:9" s="16" customFormat="1" ht="20.25" customHeight="1">
      <c r="A27" s="107" t="s">
        <v>9</v>
      </c>
      <c r="B27" s="108">
        <f>SUM(B9:B26)</f>
        <v>9737418.3300000001</v>
      </c>
      <c r="C27" s="109" t="s">
        <v>92</v>
      </c>
      <c r="D27" s="108">
        <f t="shared" ref="D27" si="2">SUM(D9:D26)</f>
        <v>1386800</v>
      </c>
      <c r="E27" s="110" t="s">
        <v>98</v>
      </c>
      <c r="F27" s="110" t="s">
        <v>135</v>
      </c>
      <c r="G27" s="110" t="s">
        <v>92</v>
      </c>
      <c r="I27" s="27"/>
    </row>
    <row r="28" spans="1:9" ht="20.25" customHeight="1">
      <c r="A28" s="15"/>
      <c r="B28" s="15"/>
      <c r="C28" s="111"/>
      <c r="D28" s="15"/>
      <c r="E28" s="15"/>
      <c r="F28" s="112"/>
      <c r="G28" s="88"/>
    </row>
    <row r="29" spans="1:9" ht="20.25" customHeight="1">
      <c r="A29" s="15"/>
      <c r="B29" s="15"/>
      <c r="C29" s="113"/>
      <c r="D29" s="15"/>
      <c r="E29" s="15"/>
      <c r="F29" s="15"/>
      <c r="G29" s="88"/>
    </row>
    <row r="30" spans="1:9" ht="20.25" customHeight="1">
      <c r="A30" s="15"/>
      <c r="B30" s="15"/>
      <c r="C30" s="113"/>
      <c r="D30" s="15"/>
      <c r="E30" s="15"/>
      <c r="F30" s="15"/>
      <c r="G30" s="88"/>
    </row>
    <row r="31" spans="1:9" ht="21">
      <c r="A31" s="15"/>
      <c r="B31" s="15"/>
      <c r="C31" s="28"/>
      <c r="D31" s="15"/>
      <c r="E31" s="15"/>
      <c r="F31" s="254" t="s">
        <v>161</v>
      </c>
      <c r="G31" s="255"/>
    </row>
    <row r="32" spans="1:9" s="41" customFormat="1" ht="24.75" customHeight="1">
      <c r="A32" s="2" t="s">
        <v>0</v>
      </c>
      <c r="B32" s="1"/>
      <c r="C32" s="5"/>
      <c r="D32" s="1"/>
      <c r="E32" s="5"/>
      <c r="F32" s="1"/>
      <c r="G32" s="5"/>
      <c r="I32" s="42"/>
    </row>
    <row r="33" spans="1:9" s="41" customFormat="1" ht="24.75" customHeight="1">
      <c r="A33" s="1" t="s">
        <v>48</v>
      </c>
      <c r="B33" s="1"/>
      <c r="C33" s="5"/>
      <c r="D33" s="1"/>
      <c r="E33" s="5"/>
      <c r="F33" s="1"/>
      <c r="G33" s="5"/>
      <c r="I33" s="42"/>
    </row>
    <row r="34" spans="1:9" s="41" customFormat="1" ht="15.75" customHeight="1">
      <c r="A34" s="1"/>
      <c r="B34" s="1"/>
      <c r="C34" s="5"/>
      <c r="D34" s="1"/>
      <c r="E34" s="5"/>
      <c r="F34" s="1"/>
      <c r="G34" s="5"/>
      <c r="I34" s="42"/>
    </row>
    <row r="35" spans="1:9" s="41" customFormat="1" ht="24.75" customHeight="1">
      <c r="A35" s="2" t="s">
        <v>4</v>
      </c>
      <c r="B35" s="1"/>
      <c r="C35" s="5"/>
      <c r="D35" s="1"/>
      <c r="E35" s="5"/>
      <c r="F35" s="1"/>
      <c r="G35" s="5"/>
      <c r="I35" s="42"/>
    </row>
    <row r="36" spans="1:9" s="41" customFormat="1" ht="36.75" customHeight="1">
      <c r="A36" s="89" t="s">
        <v>134</v>
      </c>
      <c r="B36" s="1"/>
      <c r="C36" s="28"/>
      <c r="D36" s="1"/>
      <c r="E36" s="1"/>
      <c r="F36" s="1"/>
      <c r="G36" s="8"/>
    </row>
    <row r="37" spans="1:9" s="51" customFormat="1" ht="49.5" customHeight="1">
      <c r="A37" s="90" t="s">
        <v>8</v>
      </c>
      <c r="B37" s="253" t="s">
        <v>35</v>
      </c>
      <c r="C37" s="253"/>
      <c r="D37" s="253" t="s">
        <v>36</v>
      </c>
      <c r="E37" s="253"/>
      <c r="F37" s="251" t="s">
        <v>9</v>
      </c>
      <c r="G37" s="252"/>
    </row>
    <row r="38" spans="1:9" s="44" customFormat="1" ht="48" customHeight="1">
      <c r="A38" s="91" t="s">
        <v>6</v>
      </c>
      <c r="B38" s="92" t="s">
        <v>37</v>
      </c>
      <c r="C38" s="93" t="s">
        <v>27</v>
      </c>
      <c r="D38" s="92" t="s">
        <v>37</v>
      </c>
      <c r="E38" s="94" t="s">
        <v>27</v>
      </c>
      <c r="F38" s="92" t="s">
        <v>37</v>
      </c>
      <c r="G38" s="95" t="s">
        <v>27</v>
      </c>
    </row>
    <row r="39" spans="1:9" s="52" customFormat="1" ht="20.25" customHeight="1">
      <c r="A39" s="22" t="s">
        <v>10</v>
      </c>
      <c r="B39" s="23"/>
      <c r="C39" s="24"/>
      <c r="D39" s="23"/>
      <c r="E39" s="25"/>
      <c r="F39" s="23"/>
      <c r="G39" s="26"/>
    </row>
    <row r="40" spans="1:9" s="52" customFormat="1" ht="20.25" customHeight="1">
      <c r="A40" s="96" t="s">
        <v>11</v>
      </c>
      <c r="B40" s="97">
        <v>51230</v>
      </c>
      <c r="C40" s="98">
        <v>0.37</v>
      </c>
      <c r="D40" s="114">
        <v>0</v>
      </c>
      <c r="E40" s="115"/>
      <c r="F40" s="97">
        <v>51230</v>
      </c>
      <c r="G40" s="97">
        <f>F40*G58/F58</f>
        <v>0.32257599703480438</v>
      </c>
    </row>
    <row r="41" spans="1:9" s="52" customFormat="1" ht="20.25" customHeight="1">
      <c r="A41" s="96" t="s">
        <v>12</v>
      </c>
      <c r="B41" s="97">
        <v>2208400</v>
      </c>
      <c r="C41" s="98">
        <f>B41*G58/B58</f>
        <v>16.122616172567955</v>
      </c>
      <c r="D41" s="114">
        <v>2184000</v>
      </c>
      <c r="E41" s="100">
        <v>100</v>
      </c>
      <c r="F41" s="97">
        <v>4392400</v>
      </c>
      <c r="G41" s="97">
        <f>F41*G58/F58</f>
        <v>27.65728692905865</v>
      </c>
    </row>
    <row r="42" spans="1:9" s="52" customFormat="1" ht="20.25" customHeight="1">
      <c r="A42" s="96" t="s">
        <v>13</v>
      </c>
      <c r="B42" s="97"/>
      <c r="C42" s="98"/>
      <c r="D42" s="114">
        <v>0</v>
      </c>
      <c r="E42" s="116"/>
      <c r="F42" s="97">
        <f>B42+D42</f>
        <v>0</v>
      </c>
      <c r="G42" s="97">
        <f>F42*G58/F58</f>
        <v>0</v>
      </c>
    </row>
    <row r="43" spans="1:9" s="52" customFormat="1" ht="20.25" customHeight="1">
      <c r="A43" s="101"/>
      <c r="B43" s="102"/>
      <c r="C43" s="103"/>
      <c r="D43" s="102"/>
      <c r="E43" s="117"/>
      <c r="F43" s="102"/>
      <c r="G43" s="102"/>
    </row>
    <row r="44" spans="1:9" s="52" customFormat="1" ht="20.25" customHeight="1">
      <c r="A44" s="22" t="s">
        <v>17</v>
      </c>
      <c r="B44" s="26"/>
      <c r="C44" s="24"/>
      <c r="D44" s="26"/>
      <c r="E44" s="25"/>
      <c r="F44" s="26"/>
      <c r="G44" s="26"/>
    </row>
    <row r="45" spans="1:9" s="52" customFormat="1" ht="20.25" customHeight="1">
      <c r="A45" s="96" t="s">
        <v>18</v>
      </c>
      <c r="B45" s="97">
        <v>6908864</v>
      </c>
      <c r="C45" s="98">
        <f>B45*C58/B58</f>
        <v>50.438762208147324</v>
      </c>
      <c r="D45" s="97">
        <v>0</v>
      </c>
      <c r="E45" s="99">
        <f>D45*G45/F45</f>
        <v>0</v>
      </c>
      <c r="F45" s="97">
        <f>B45+D45</f>
        <v>6908864</v>
      </c>
      <c r="G45" s="97">
        <f>F45*G58/F58</f>
        <v>43.502512066716115</v>
      </c>
    </row>
    <row r="46" spans="1:9" s="52" customFormat="1" ht="20.25" customHeight="1">
      <c r="A46" s="105" t="s">
        <v>19</v>
      </c>
      <c r="B46" s="97">
        <v>940774</v>
      </c>
      <c r="C46" s="98">
        <f>B46*C58/B58</f>
        <v>6.8682023669314649</v>
      </c>
      <c r="D46" s="97">
        <v>0</v>
      </c>
      <c r="E46" s="99">
        <f>D46*G46/F46</f>
        <v>0</v>
      </c>
      <c r="F46" s="97">
        <f>B46+D46</f>
        <v>940774</v>
      </c>
      <c r="G46" s="97">
        <f>F46*G58/F58</f>
        <v>5.9236992198793876</v>
      </c>
    </row>
    <row r="47" spans="1:9" s="52" customFormat="1" ht="20.25" customHeight="1">
      <c r="A47" s="96" t="s">
        <v>14</v>
      </c>
      <c r="B47" s="97">
        <v>1680417.6</v>
      </c>
      <c r="C47" s="98">
        <f>B47*C58/B58</f>
        <v>12.268034764729139</v>
      </c>
      <c r="D47" s="97">
        <v>0</v>
      </c>
      <c r="E47" s="99">
        <f>D47*G47/F47</f>
        <v>0</v>
      </c>
      <c r="F47" s="97">
        <f>B47+D47</f>
        <v>1680417.6</v>
      </c>
      <c r="G47" s="97">
        <f>F47*G58/F58</f>
        <v>10.580956134195453</v>
      </c>
    </row>
    <row r="48" spans="1:9" s="52" customFormat="1" ht="20.25" customHeight="1">
      <c r="A48" s="96" t="s">
        <v>15</v>
      </c>
      <c r="B48" s="97">
        <v>0</v>
      </c>
      <c r="C48" s="98">
        <f>B48*C58/B58</f>
        <v>0</v>
      </c>
      <c r="D48" s="97">
        <v>0</v>
      </c>
      <c r="E48" s="97">
        <v>0</v>
      </c>
      <c r="F48" s="97">
        <f>B48+D48</f>
        <v>0</v>
      </c>
      <c r="G48" s="97">
        <f>F48*G58/F58</f>
        <v>0</v>
      </c>
    </row>
    <row r="49" spans="1:9" s="52" customFormat="1" ht="20.25" customHeight="1">
      <c r="A49" s="101"/>
      <c r="B49" s="102"/>
      <c r="C49" s="103"/>
      <c r="D49" s="102"/>
      <c r="E49" s="104"/>
      <c r="F49" s="102"/>
      <c r="G49" s="102"/>
    </row>
    <row r="50" spans="1:9" s="52" customFormat="1" ht="20.25" customHeight="1">
      <c r="A50" s="22" t="s">
        <v>20</v>
      </c>
      <c r="B50" s="26"/>
      <c r="C50" s="24"/>
      <c r="D50" s="26"/>
      <c r="E50" s="25"/>
      <c r="F50" s="26"/>
      <c r="G50" s="26"/>
    </row>
    <row r="51" spans="1:9" s="52" customFormat="1" ht="20.25" customHeight="1">
      <c r="A51" s="96" t="s">
        <v>100</v>
      </c>
      <c r="B51" s="106">
        <v>6750</v>
      </c>
      <c r="C51" s="100">
        <v>0.05</v>
      </c>
      <c r="D51" s="114">
        <v>0</v>
      </c>
      <c r="E51" s="116">
        <v>0</v>
      </c>
      <c r="F51" s="114">
        <v>6750</v>
      </c>
      <c r="G51" s="114">
        <v>0.05</v>
      </c>
    </row>
    <row r="52" spans="1:9" s="52" customFormat="1" ht="20.25" customHeight="1">
      <c r="A52" s="96" t="s">
        <v>21</v>
      </c>
      <c r="B52" s="100" t="s">
        <v>83</v>
      </c>
      <c r="C52" s="100" t="s">
        <v>83</v>
      </c>
      <c r="D52" s="114">
        <v>0</v>
      </c>
      <c r="E52" s="116">
        <v>0</v>
      </c>
      <c r="F52" s="100" t="s">
        <v>83</v>
      </c>
      <c r="G52" s="100" t="s">
        <v>83</v>
      </c>
    </row>
    <row r="53" spans="1:9" s="52" customFormat="1" ht="20.25" customHeight="1">
      <c r="A53" s="101"/>
      <c r="B53" s="102"/>
      <c r="C53" s="103"/>
      <c r="D53" s="102"/>
      <c r="E53" s="104"/>
      <c r="F53" s="102"/>
      <c r="G53" s="102"/>
    </row>
    <row r="54" spans="1:9" s="52" customFormat="1" ht="20.25" customHeight="1">
      <c r="A54" s="22" t="s">
        <v>22</v>
      </c>
      <c r="B54" s="26"/>
      <c r="C54" s="24"/>
      <c r="D54" s="26" t="s">
        <v>81</v>
      </c>
      <c r="E54" s="25"/>
      <c r="F54" s="26"/>
      <c r="G54" s="26"/>
    </row>
    <row r="55" spans="1:9" s="52" customFormat="1" ht="20.25" customHeight="1">
      <c r="A55" s="96" t="s">
        <v>23</v>
      </c>
      <c r="B55" s="97">
        <v>193280</v>
      </c>
      <c r="C55" s="98">
        <f>B55*C58/B58</f>
        <v>1.4110574415114721</v>
      </c>
      <c r="D55" s="97">
        <v>0</v>
      </c>
      <c r="E55" s="99">
        <f>D55*G55/F55</f>
        <v>0</v>
      </c>
      <c r="F55" s="97">
        <f t="shared" ref="F55:F56" si="3">B55+D55</f>
        <v>193280</v>
      </c>
      <c r="G55" s="97">
        <f>F55*G58/F58</f>
        <v>1.2170112962499899</v>
      </c>
    </row>
    <row r="56" spans="1:9" s="52" customFormat="1" ht="20.25" customHeight="1">
      <c r="A56" s="96" t="s">
        <v>24</v>
      </c>
      <c r="B56" s="97">
        <v>1707813.24</v>
      </c>
      <c r="C56" s="98">
        <f>B56*C58/B58</f>
        <v>12.468039016006919</v>
      </c>
      <c r="D56" s="97">
        <v>0</v>
      </c>
      <c r="E56" s="99">
        <f>D56*G56/F56</f>
        <v>0</v>
      </c>
      <c r="F56" s="97">
        <f t="shared" si="3"/>
        <v>1707813.24</v>
      </c>
      <c r="G56" s="97">
        <f>F56*G58/F58</f>
        <v>10.753456151517463</v>
      </c>
    </row>
    <row r="57" spans="1:9" s="52" customFormat="1" ht="20.25" customHeight="1">
      <c r="A57" s="101"/>
      <c r="B57" s="102"/>
      <c r="C57" s="103"/>
      <c r="D57" s="102"/>
      <c r="E57" s="104"/>
      <c r="F57" s="102"/>
      <c r="G57" s="102"/>
    </row>
    <row r="58" spans="1:9" s="53" customFormat="1" ht="20.25" customHeight="1">
      <c r="A58" s="107" t="s">
        <v>9</v>
      </c>
      <c r="B58" s="118">
        <v>13697528.84</v>
      </c>
      <c r="C58" s="109" t="s">
        <v>92</v>
      </c>
      <c r="D58" s="108">
        <f t="shared" ref="D58" si="4">SUM(D40:D57)</f>
        <v>2184000</v>
      </c>
      <c r="E58" s="110" t="s">
        <v>92</v>
      </c>
      <c r="F58" s="118">
        <v>15881528.84</v>
      </c>
      <c r="G58" s="110" t="s">
        <v>92</v>
      </c>
      <c r="I58" s="54"/>
    </row>
    <row r="59" spans="1:9" ht="20.25" customHeight="1">
      <c r="A59" s="15"/>
      <c r="B59" s="15"/>
      <c r="C59" s="111"/>
      <c r="D59" s="15"/>
      <c r="E59" s="15"/>
      <c r="F59" s="15"/>
      <c r="G59" s="119"/>
    </row>
    <row r="60" spans="1:9" ht="20.25" customHeight="1">
      <c r="C60" s="30"/>
      <c r="G60" s="31"/>
    </row>
    <row r="61" spans="1:9" ht="20.25" customHeight="1"/>
    <row r="62" spans="1:9" ht="20.25" customHeight="1"/>
    <row r="63" spans="1:9" ht="20.25" customHeight="1"/>
    <row r="64" spans="1:9" ht="20.25" customHeight="1"/>
    <row r="65" ht="20.25" customHeight="1"/>
    <row r="66" ht="20.25" customHeight="1"/>
    <row r="67" ht="20.25" customHeight="1"/>
    <row r="68" ht="20.25" customHeight="1"/>
    <row r="69" ht="20.25" customHeight="1"/>
    <row r="70" ht="20.25" customHeight="1"/>
    <row r="71" ht="20.25" customHeight="1"/>
    <row r="72" ht="20.25" customHeight="1"/>
    <row r="73" ht="20.25" customHeight="1"/>
    <row r="74" ht="20.25" customHeight="1"/>
    <row r="75" ht="20.25" customHeight="1"/>
    <row r="76" ht="20.25" customHeight="1"/>
    <row r="77" ht="20.25" customHeight="1"/>
    <row r="78" ht="20.25" customHeight="1"/>
    <row r="79" ht="20.25" customHeight="1"/>
    <row r="80" ht="20.25" customHeight="1"/>
    <row r="81" ht="20.25" customHeight="1"/>
    <row r="82" ht="20.25" customHeight="1"/>
    <row r="83" ht="20.25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20.25" customHeight="1"/>
    <row r="91" ht="20.25" customHeight="1"/>
    <row r="92" ht="20.25" customHeight="1"/>
    <row r="93" ht="20.25" customHeight="1"/>
    <row r="94" ht="20.25" customHeight="1"/>
    <row r="95" ht="20.25" customHeight="1"/>
    <row r="96" ht="20.25" customHeight="1"/>
    <row r="97" ht="20.25" customHeight="1"/>
    <row r="98" ht="20.25" customHeight="1"/>
    <row r="99" ht="20.25" customHeight="1"/>
    <row r="100" ht="20.25" customHeight="1"/>
    <row r="101" ht="20.25" customHeight="1"/>
    <row r="102" ht="20.25" customHeight="1"/>
    <row r="103" ht="20.25" customHeight="1"/>
    <row r="104" ht="20.25" customHeight="1"/>
    <row r="105" ht="20.25" customHeight="1"/>
    <row r="106" ht="20.25" customHeight="1"/>
    <row r="107" ht="20.25" customHeight="1"/>
    <row r="108" ht="20.25" customHeight="1"/>
    <row r="109" ht="20.25" customHeight="1"/>
    <row r="110" ht="20.25" customHeight="1"/>
    <row r="111" ht="20.25" customHeight="1"/>
    <row r="112" ht="20.25" customHeight="1"/>
    <row r="113" ht="20.25" customHeight="1"/>
    <row r="114" ht="20.25" customHeight="1"/>
    <row r="115" ht="20.25" customHeight="1"/>
    <row r="116" ht="20.25" customHeight="1"/>
    <row r="117" ht="20.25" customHeight="1"/>
    <row r="118" ht="20.25" customHeight="1"/>
    <row r="119" ht="20.25" customHeight="1"/>
    <row r="120" ht="20.25" customHeight="1"/>
    <row r="121" ht="20.25" customHeight="1"/>
    <row r="122" ht="20.25" customHeight="1"/>
    <row r="123" ht="20.25" customHeight="1"/>
    <row r="124" ht="20.25" customHeight="1"/>
    <row r="125" ht="20.25" customHeight="1"/>
    <row r="126" ht="20.25" customHeight="1"/>
    <row r="127" ht="20.25" customHeight="1"/>
    <row r="128" ht="20.25" customHeight="1"/>
    <row r="129" ht="20.25" customHeight="1"/>
    <row r="130" ht="20.25" customHeight="1"/>
    <row r="131" ht="20.25" customHeight="1"/>
    <row r="132" ht="20.25" customHeight="1"/>
    <row r="133" ht="20.25" customHeight="1"/>
    <row r="134" ht="20.25" customHeight="1"/>
    <row r="135" ht="20.25" customHeight="1"/>
  </sheetData>
  <mergeCells count="7">
    <mergeCell ref="F37:G37"/>
    <mergeCell ref="F6:G6"/>
    <mergeCell ref="B37:C37"/>
    <mergeCell ref="D37:E37"/>
    <mergeCell ref="B6:C6"/>
    <mergeCell ref="D6:E6"/>
    <mergeCell ref="F31:G31"/>
  </mergeCells>
  <pageMargins left="0.43307086614173229" right="0.31496062992125984" top="0.39370078740157483" bottom="0.74803149606299213" header="0.31496062992125984" footer="0.31496062992125984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8"/>
  <sheetViews>
    <sheetView topLeftCell="A4" workbookViewId="0">
      <selection activeCell="C11" sqref="C11"/>
    </sheetView>
  </sheetViews>
  <sheetFormatPr defaultRowHeight="28.5" customHeight="1"/>
  <cols>
    <col min="1" max="1" width="33.375" style="1" customWidth="1"/>
    <col min="2" max="3" width="10.125" style="1" customWidth="1"/>
    <col min="4" max="4" width="10" style="1" customWidth="1"/>
    <col min="5" max="5" width="14.875" style="1" customWidth="1"/>
    <col min="6" max="6" width="14.75" style="1" customWidth="1"/>
    <col min="7" max="16384" width="9" style="1"/>
  </cols>
  <sheetData>
    <row r="1" spans="1:7" s="52" customFormat="1" ht="24.75">
      <c r="C1" s="55"/>
      <c r="F1" s="230" t="s">
        <v>162</v>
      </c>
      <c r="G1" s="56"/>
    </row>
    <row r="2" spans="1:7" s="52" customFormat="1" ht="24.75">
      <c r="C2" s="55"/>
      <c r="F2" s="85"/>
      <c r="G2" s="56"/>
    </row>
    <row r="3" spans="1:7" s="43" customFormat="1" ht="28.5" customHeight="1">
      <c r="A3" s="2" t="s">
        <v>94</v>
      </c>
      <c r="B3" s="2"/>
      <c r="C3" s="2"/>
      <c r="D3" s="2"/>
      <c r="E3" s="2"/>
      <c r="F3" s="2"/>
    </row>
    <row r="4" spans="1:7" s="41" customFormat="1" ht="26.25" customHeight="1">
      <c r="A4" s="1" t="s">
        <v>136</v>
      </c>
      <c r="B4" s="1"/>
      <c r="C4" s="1"/>
      <c r="D4" s="1"/>
      <c r="E4" s="1"/>
      <c r="F4" s="1"/>
    </row>
    <row r="5" spans="1:7" s="41" customFormat="1" ht="21" customHeight="1"/>
    <row r="6" spans="1:7" s="43" customFormat="1" ht="30" customHeight="1">
      <c r="A6" s="256" t="s">
        <v>38</v>
      </c>
      <c r="B6" s="246" t="s">
        <v>41</v>
      </c>
      <c r="C6" s="246"/>
      <c r="D6" s="246"/>
      <c r="E6" s="246" t="s">
        <v>8</v>
      </c>
      <c r="F6" s="246"/>
    </row>
    <row r="7" spans="1:7" s="57" customFormat="1" ht="50.25" customHeight="1">
      <c r="A7" s="256"/>
      <c r="B7" s="17" t="s">
        <v>39</v>
      </c>
      <c r="C7" s="92" t="s">
        <v>40</v>
      </c>
      <c r="D7" s="17" t="s">
        <v>42</v>
      </c>
      <c r="E7" s="17" t="s">
        <v>43</v>
      </c>
      <c r="F7" s="17" t="s">
        <v>44</v>
      </c>
    </row>
    <row r="8" spans="1:7" s="41" customFormat="1" ht="28.5" customHeight="1">
      <c r="A8" s="231" t="s">
        <v>137</v>
      </c>
      <c r="B8" s="71" t="s">
        <v>95</v>
      </c>
      <c r="D8" s="71"/>
      <c r="E8" s="232">
        <v>1185000</v>
      </c>
      <c r="F8" s="232">
        <v>1182000</v>
      </c>
    </row>
    <row r="9" spans="1:7" s="41" customFormat="1" ht="28.5" customHeight="1">
      <c r="A9" s="233" t="s">
        <v>138</v>
      </c>
      <c r="B9" s="70"/>
      <c r="C9" s="60"/>
      <c r="D9" s="71" t="s">
        <v>95</v>
      </c>
      <c r="E9" s="234">
        <v>2024500</v>
      </c>
      <c r="F9" s="235" t="s">
        <v>83</v>
      </c>
    </row>
    <row r="10" spans="1:7" s="41" customFormat="1" ht="28.5" customHeight="1">
      <c r="A10" s="236" t="s">
        <v>139</v>
      </c>
      <c r="B10" s="81" t="s">
        <v>95</v>
      </c>
      <c r="D10" s="62"/>
      <c r="E10" s="237">
        <v>40000</v>
      </c>
      <c r="F10" s="237">
        <v>40000</v>
      </c>
    </row>
    <row r="11" spans="1:7" s="41" customFormat="1" ht="28.5" customHeight="1">
      <c r="A11" s="238" t="s">
        <v>140</v>
      </c>
      <c r="B11" s="58"/>
      <c r="C11" s="71"/>
      <c r="D11" s="58"/>
      <c r="E11" s="232"/>
      <c r="F11" s="232"/>
    </row>
    <row r="12" spans="1:7" s="41" customFormat="1" ht="28.5" customHeight="1">
      <c r="A12" s="236" t="s">
        <v>141</v>
      </c>
      <c r="B12" s="81" t="s">
        <v>95</v>
      </c>
      <c r="D12" s="62"/>
      <c r="E12" s="237">
        <v>69320</v>
      </c>
      <c r="F12" s="237">
        <v>69320</v>
      </c>
    </row>
    <row r="13" spans="1:7" s="41" customFormat="1" ht="28.5" customHeight="1">
      <c r="A13" s="238" t="s">
        <v>142</v>
      </c>
      <c r="B13" s="73"/>
      <c r="C13" s="71"/>
      <c r="D13" s="71"/>
      <c r="E13" s="59"/>
      <c r="F13" s="82"/>
    </row>
    <row r="14" spans="1:7" s="41" customFormat="1" ht="28.5" customHeight="1">
      <c r="A14" s="62"/>
      <c r="B14" s="67"/>
      <c r="C14" s="71"/>
      <c r="D14" s="60"/>
      <c r="E14" s="63"/>
      <c r="F14" s="63"/>
    </row>
    <row r="15" spans="1:7" s="41" customFormat="1" ht="28.5" customHeight="1">
      <c r="A15" s="62"/>
      <c r="B15" s="67"/>
      <c r="C15" s="71"/>
      <c r="D15" s="71"/>
      <c r="E15" s="63"/>
      <c r="F15" s="63"/>
    </row>
    <row r="16" spans="1:7" s="41" customFormat="1" ht="28.5" customHeight="1">
      <c r="A16" s="75"/>
      <c r="B16" s="76"/>
      <c r="C16" s="71"/>
      <c r="D16" s="60"/>
      <c r="E16" s="63"/>
      <c r="F16" s="63"/>
    </row>
    <row r="17" spans="1:7" s="41" customFormat="1" ht="28.5" customHeight="1">
      <c r="A17" s="74"/>
      <c r="B17" s="67"/>
      <c r="C17" s="61"/>
      <c r="D17" s="71"/>
      <c r="E17" s="63"/>
      <c r="F17" s="72"/>
    </row>
    <row r="18" spans="1:7" s="41" customFormat="1" ht="28.5" customHeight="1">
      <c r="A18" s="74"/>
      <c r="B18" s="67"/>
      <c r="C18" s="61"/>
      <c r="D18" s="62"/>
      <c r="E18" s="63"/>
      <c r="F18" s="63"/>
    </row>
    <row r="19" spans="1:7" s="43" customFormat="1" ht="28.5" customHeight="1">
      <c r="A19" s="257" t="s">
        <v>9</v>
      </c>
      <c r="B19" s="258"/>
      <c r="C19" s="258"/>
      <c r="D19" s="259"/>
      <c r="E19" s="64" t="s">
        <v>143</v>
      </c>
      <c r="F19" s="64" t="s">
        <v>144</v>
      </c>
    </row>
    <row r="20" spans="1:7" s="43" customFormat="1" ht="28.5" customHeight="1">
      <c r="A20" s="69"/>
      <c r="B20" s="69"/>
      <c r="C20" s="69"/>
      <c r="D20" s="69"/>
      <c r="E20" s="83"/>
      <c r="F20" s="83"/>
    </row>
    <row r="21" spans="1:7" s="43" customFormat="1" ht="28.5" customHeight="1">
      <c r="A21" s="69"/>
      <c r="B21" s="69"/>
      <c r="C21" s="69"/>
      <c r="D21" s="69"/>
      <c r="E21" s="83"/>
      <c r="F21" s="83"/>
    </row>
    <row r="22" spans="1:7" s="43" customFormat="1" ht="28.5" customHeight="1">
      <c r="A22" s="69"/>
      <c r="B22" s="69"/>
      <c r="C22" s="69"/>
      <c r="D22" s="69"/>
      <c r="E22" s="83"/>
      <c r="F22" s="83"/>
    </row>
    <row r="23" spans="1:7" s="43" customFormat="1" ht="28.5" customHeight="1">
      <c r="A23" s="69"/>
      <c r="B23" s="69"/>
      <c r="C23" s="69"/>
      <c r="D23" s="69"/>
      <c r="E23" s="83"/>
      <c r="F23" s="83"/>
    </row>
    <row r="24" spans="1:7" s="43" customFormat="1" ht="28.5" customHeight="1">
      <c r="A24" s="69"/>
      <c r="B24" s="69"/>
      <c r="C24" s="69"/>
      <c r="D24" s="69"/>
      <c r="E24" s="83"/>
      <c r="F24" s="83"/>
    </row>
    <row r="25" spans="1:7" s="43" customFormat="1" ht="28.5" customHeight="1">
      <c r="A25" s="69"/>
      <c r="B25" s="69"/>
      <c r="C25" s="69"/>
      <c r="D25" s="69"/>
      <c r="E25" s="83"/>
      <c r="F25" s="83"/>
    </row>
    <row r="27" spans="1:7" s="77" customFormat="1" ht="24.75">
      <c r="C27" s="78"/>
      <c r="G27" s="79"/>
    </row>
    <row r="28" spans="1:7" ht="28.5" customHeight="1">
      <c r="A28" s="41"/>
      <c r="B28" s="41"/>
      <c r="C28" s="41"/>
      <c r="D28" s="41"/>
      <c r="E28" s="41"/>
      <c r="F28" s="41"/>
    </row>
  </sheetData>
  <mergeCells count="4">
    <mergeCell ref="B6:D6"/>
    <mergeCell ref="E6:F6"/>
    <mergeCell ref="A6:A7"/>
    <mergeCell ref="A19:D19"/>
  </mergeCells>
  <pageMargins left="0.35433070866141736" right="0.35433070866141736" top="0.39370078740157483" bottom="0.74803149606299213" header="0.31496062992125984" footer="0.31496062992125984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4"/>
  <sheetViews>
    <sheetView workbookViewId="0">
      <selection activeCell="E19" sqref="E19"/>
    </sheetView>
  </sheetViews>
  <sheetFormatPr defaultRowHeight="20.25" customHeight="1"/>
  <sheetData>
    <row r="1" spans="1:8" s="18" customFormat="1" ht="21">
      <c r="A1" s="15"/>
      <c r="B1" s="15"/>
      <c r="C1" s="15"/>
      <c r="D1" s="15"/>
      <c r="E1" s="86"/>
      <c r="F1" s="15"/>
      <c r="G1" s="88"/>
      <c r="H1" s="240" t="s">
        <v>164</v>
      </c>
    </row>
    <row r="2" spans="1:8" ht="20.25" customHeight="1">
      <c r="A2" s="1" t="s">
        <v>49</v>
      </c>
      <c r="B2" s="1"/>
      <c r="C2" s="1"/>
      <c r="D2" s="120"/>
      <c r="E2" s="120"/>
      <c r="F2" s="120"/>
      <c r="G2" s="120"/>
      <c r="H2" s="120"/>
    </row>
    <row r="3" spans="1:8" ht="20.25" customHeight="1">
      <c r="A3" s="120"/>
      <c r="B3" s="120"/>
      <c r="C3" s="120"/>
      <c r="D3" s="120"/>
      <c r="E3" s="120"/>
      <c r="F3" s="120"/>
      <c r="G3" s="120"/>
      <c r="H3" s="120"/>
    </row>
    <row r="4" spans="1:8" ht="20.25" customHeight="1" thickBot="1">
      <c r="A4" s="120"/>
      <c r="B4" s="120"/>
      <c r="C4" s="120"/>
      <c r="D4" s="120"/>
      <c r="E4" s="120"/>
      <c r="F4" s="120"/>
      <c r="G4" s="120"/>
      <c r="H4" s="120"/>
    </row>
    <row r="5" spans="1:8" ht="27.75" customHeight="1" thickTop="1">
      <c r="A5" s="121"/>
      <c r="B5" s="127" t="s">
        <v>145</v>
      </c>
      <c r="C5" s="127"/>
      <c r="D5" s="127"/>
      <c r="E5" s="128"/>
      <c r="F5" s="127"/>
      <c r="G5" s="127"/>
      <c r="H5" s="129"/>
    </row>
    <row r="6" spans="1:8" ht="23.25" customHeight="1">
      <c r="A6" s="122"/>
      <c r="B6" s="260" t="s">
        <v>146</v>
      </c>
      <c r="C6" s="250"/>
      <c r="D6" s="250"/>
      <c r="E6" s="250"/>
      <c r="F6" s="250"/>
      <c r="G6" s="250"/>
      <c r="H6" s="261"/>
    </row>
    <row r="7" spans="1:8" ht="20.25" customHeight="1">
      <c r="A7" s="122"/>
      <c r="B7" s="38" t="s">
        <v>147</v>
      </c>
      <c r="C7" s="38"/>
      <c r="D7" s="38"/>
      <c r="E7" s="130"/>
      <c r="F7" s="38"/>
      <c r="G7" s="38"/>
      <c r="H7" s="131"/>
    </row>
    <row r="8" spans="1:8" ht="20.25" customHeight="1">
      <c r="A8" s="122"/>
      <c r="B8" s="38" t="s">
        <v>82</v>
      </c>
      <c r="C8" s="38"/>
      <c r="D8" s="38"/>
      <c r="E8" s="38"/>
      <c r="F8" s="38"/>
      <c r="G8" s="38"/>
      <c r="H8" s="131"/>
    </row>
    <row r="9" spans="1:8" ht="20.25" customHeight="1" thickBot="1">
      <c r="A9" s="123"/>
      <c r="B9" s="124"/>
      <c r="C9" s="124"/>
      <c r="D9" s="124"/>
      <c r="E9" s="124"/>
      <c r="F9" s="124"/>
      <c r="G9" s="124"/>
      <c r="H9" s="125"/>
    </row>
    <row r="10" spans="1:8" ht="20.25" customHeight="1" thickTop="1"/>
    <row r="13" spans="1:8" ht="20.25" customHeight="1">
      <c r="D13" s="126"/>
      <c r="E13" t="s">
        <v>81</v>
      </c>
    </row>
    <row r="14" spans="1:8" ht="20.25" customHeight="1">
      <c r="E14" t="s">
        <v>81</v>
      </c>
    </row>
  </sheetData>
  <mergeCells count="1">
    <mergeCell ref="B6:H6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2"/>
  <sheetViews>
    <sheetView topLeftCell="A19" workbookViewId="0">
      <selection activeCell="B46" sqref="B46"/>
    </sheetView>
  </sheetViews>
  <sheetFormatPr defaultRowHeight="20.25" customHeight="1"/>
  <cols>
    <col min="1" max="1" width="45.625" style="1" customWidth="1"/>
    <col min="2" max="2" width="17" style="1" customWidth="1"/>
    <col min="3" max="3" width="16" style="1" customWidth="1"/>
    <col min="4" max="16384" width="9" style="1"/>
  </cols>
  <sheetData>
    <row r="1" spans="1:7" s="52" customFormat="1" ht="21.75" customHeight="1">
      <c r="A1" s="15"/>
      <c r="B1" s="132"/>
      <c r="C1" s="86" t="s">
        <v>165</v>
      </c>
      <c r="G1" s="56"/>
    </row>
    <row r="2" spans="1:7" s="43" customFormat="1" ht="24" customHeight="1">
      <c r="A2" s="2" t="s">
        <v>50</v>
      </c>
      <c r="B2" s="2"/>
      <c r="C2" s="2"/>
    </row>
    <row r="3" spans="1:7" s="43" customFormat="1" ht="20.25" customHeight="1">
      <c r="A3" s="2" t="s">
        <v>51</v>
      </c>
      <c r="B3" s="2"/>
      <c r="C3" s="2"/>
    </row>
    <row r="4" spans="1:7" s="41" customFormat="1" ht="20.25" customHeight="1">
      <c r="A4" s="1" t="s">
        <v>52</v>
      </c>
      <c r="B4" s="1"/>
      <c r="C4" s="1"/>
    </row>
    <row r="5" spans="1:7" s="41" customFormat="1" ht="20.25" customHeight="1">
      <c r="A5" s="1" t="s">
        <v>148</v>
      </c>
      <c r="B5" s="1"/>
      <c r="C5" s="1"/>
    </row>
    <row r="7" spans="1:7" s="43" customFormat="1" ht="20.25" customHeight="1">
      <c r="A7" s="2" t="s">
        <v>149</v>
      </c>
      <c r="B7" s="2"/>
      <c r="C7" s="2"/>
    </row>
    <row r="8" spans="1:7" ht="21.75" customHeight="1">
      <c r="A8" s="1" t="s">
        <v>53</v>
      </c>
    </row>
    <row r="9" spans="1:7" ht="11.25" customHeight="1"/>
    <row r="10" spans="1:7" s="43" customFormat="1" ht="27.75" customHeight="1">
      <c r="A10" s="262" t="s">
        <v>6</v>
      </c>
      <c r="B10" s="246" t="s">
        <v>7</v>
      </c>
      <c r="C10" s="246"/>
    </row>
    <row r="11" spans="1:7" s="43" customFormat="1" ht="47.25" customHeight="1">
      <c r="A11" s="262"/>
      <c r="B11" s="133" t="s">
        <v>54</v>
      </c>
      <c r="C11" s="17" t="s">
        <v>55</v>
      </c>
    </row>
    <row r="12" spans="1:7" s="41" customFormat="1" ht="22.5" customHeight="1">
      <c r="A12" s="134" t="s">
        <v>10</v>
      </c>
      <c r="B12" s="134"/>
      <c r="C12" s="134"/>
    </row>
    <row r="13" spans="1:7" s="41" customFormat="1" ht="22.5" customHeight="1">
      <c r="A13" s="135" t="s">
        <v>11</v>
      </c>
      <c r="B13" s="136">
        <v>1</v>
      </c>
      <c r="C13" s="137">
        <v>1</v>
      </c>
    </row>
    <row r="14" spans="1:7" s="41" customFormat="1" ht="22.5" customHeight="1">
      <c r="A14" s="135" t="s">
        <v>12</v>
      </c>
      <c r="B14" s="136">
        <v>37</v>
      </c>
      <c r="C14" s="137">
        <v>25</v>
      </c>
    </row>
    <row r="15" spans="1:7" s="41" customFormat="1" ht="22.5" customHeight="1">
      <c r="A15" s="135" t="s">
        <v>13</v>
      </c>
      <c r="B15" s="136">
        <v>1</v>
      </c>
      <c r="C15" s="137">
        <v>1</v>
      </c>
    </row>
    <row r="16" spans="1:7" s="41" customFormat="1" ht="22.5" customHeight="1">
      <c r="A16" s="138"/>
      <c r="B16" s="139"/>
      <c r="C16" s="140"/>
    </row>
    <row r="17" spans="1:3" s="41" customFormat="1" ht="22.5" customHeight="1">
      <c r="A17" s="141" t="s">
        <v>17</v>
      </c>
      <c r="B17" s="142"/>
      <c r="C17" s="143"/>
    </row>
    <row r="18" spans="1:3" s="41" customFormat="1" ht="22.5" customHeight="1">
      <c r="A18" s="135" t="s">
        <v>18</v>
      </c>
      <c r="B18" s="136">
        <v>21</v>
      </c>
      <c r="C18" s="137">
        <v>13</v>
      </c>
    </row>
    <row r="19" spans="1:3" s="41" customFormat="1" ht="22.5" customHeight="1">
      <c r="A19" s="135" t="s">
        <v>19</v>
      </c>
      <c r="B19" s="136">
        <v>17</v>
      </c>
      <c r="C19" s="144">
        <v>12</v>
      </c>
    </row>
    <row r="20" spans="1:3" s="41" customFormat="1" ht="22.5" customHeight="1">
      <c r="A20" s="135" t="s">
        <v>14</v>
      </c>
      <c r="B20" s="136">
        <v>6</v>
      </c>
      <c r="C20" s="144">
        <v>4</v>
      </c>
    </row>
    <row r="21" spans="1:3" s="41" customFormat="1" ht="22.5" customHeight="1">
      <c r="A21" s="135" t="s">
        <v>15</v>
      </c>
      <c r="B21" s="136">
        <v>5</v>
      </c>
      <c r="C21" s="145" t="s">
        <v>83</v>
      </c>
    </row>
    <row r="22" spans="1:3" s="41" customFormat="1" ht="22.5" customHeight="1">
      <c r="A22" s="138"/>
      <c r="B22" s="139"/>
      <c r="C22" s="140"/>
    </row>
    <row r="23" spans="1:3" s="41" customFormat="1" ht="22.5" customHeight="1">
      <c r="A23" s="141" t="s">
        <v>20</v>
      </c>
      <c r="B23" s="141"/>
      <c r="C23" s="146"/>
    </row>
    <row r="24" spans="1:3" s="41" customFormat="1" ht="22.5" customHeight="1">
      <c r="A24" s="135" t="s">
        <v>16</v>
      </c>
      <c r="B24" s="136">
        <v>4</v>
      </c>
      <c r="C24" s="145">
        <v>1</v>
      </c>
    </row>
    <row r="25" spans="1:3" s="41" customFormat="1" ht="22.5" customHeight="1">
      <c r="A25" s="135" t="s">
        <v>21</v>
      </c>
      <c r="B25" s="145">
        <v>3</v>
      </c>
      <c r="C25" s="145" t="s">
        <v>83</v>
      </c>
    </row>
    <row r="26" spans="1:3" s="41" customFormat="1" ht="22.5" customHeight="1">
      <c r="A26" s="138"/>
      <c r="B26" s="138"/>
      <c r="C26" s="147"/>
    </row>
    <row r="27" spans="1:3" s="41" customFormat="1" ht="22.5" customHeight="1">
      <c r="A27" s="141" t="s">
        <v>88</v>
      </c>
      <c r="B27" s="141"/>
      <c r="C27" s="148"/>
    </row>
    <row r="28" spans="1:3" s="41" customFormat="1" ht="22.5" customHeight="1">
      <c r="A28" s="135" t="s">
        <v>23</v>
      </c>
      <c r="B28" s="135">
        <v>3</v>
      </c>
      <c r="C28" s="149">
        <v>2</v>
      </c>
    </row>
    <row r="29" spans="1:3" s="41" customFormat="1" ht="22.5" customHeight="1">
      <c r="A29" s="135" t="s">
        <v>24</v>
      </c>
      <c r="B29" s="135">
        <v>20</v>
      </c>
      <c r="C29" s="149">
        <v>13</v>
      </c>
    </row>
    <row r="30" spans="1:3" s="41" customFormat="1" ht="22.5" customHeight="1">
      <c r="A30" s="150"/>
      <c r="B30" s="150"/>
      <c r="C30" s="150"/>
    </row>
    <row r="31" spans="1:3" s="41" customFormat="1" ht="22.5" customHeight="1">
      <c r="A31" s="151" t="s">
        <v>9</v>
      </c>
      <c r="B31" s="152">
        <v>118</v>
      </c>
      <c r="C31" s="152">
        <f>SUM(C13:C29)</f>
        <v>72</v>
      </c>
    </row>
    <row r="32" spans="1:3" s="41" customFormat="1" ht="20.25" customHeight="1">
      <c r="A32" s="1"/>
      <c r="B32" s="1"/>
      <c r="C32" s="1"/>
    </row>
  </sheetData>
  <mergeCells count="2">
    <mergeCell ref="A10:A11"/>
    <mergeCell ref="B10:C10"/>
  </mergeCells>
  <pageMargins left="0.98425196850393704" right="0.27559055118110237" top="0.39370078740157483" bottom="0.74803149606299213" header="0.31496062992125984" footer="0.31496062992125984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16"/>
  <sheetViews>
    <sheetView topLeftCell="A19" workbookViewId="0">
      <selection activeCell="A8" sqref="A8"/>
    </sheetView>
  </sheetViews>
  <sheetFormatPr defaultRowHeight="24" customHeight="1"/>
  <cols>
    <col min="1" max="1" width="60.625" style="1" customWidth="1"/>
    <col min="2" max="2" width="9.25" style="1" bestFit="1" customWidth="1"/>
    <col min="3" max="16384" width="9" style="1"/>
  </cols>
  <sheetData>
    <row r="1" spans="1:10" s="52" customFormat="1" ht="18" customHeight="1">
      <c r="A1" s="263" t="s">
        <v>166</v>
      </c>
      <c r="B1" s="263"/>
      <c r="C1" s="263"/>
      <c r="D1" s="263"/>
      <c r="G1" s="56"/>
    </row>
    <row r="2" spans="1:10" s="41" customFormat="1" ht="24" customHeight="1">
      <c r="A2" s="2" t="s">
        <v>56</v>
      </c>
      <c r="B2" s="1"/>
      <c r="C2" s="1"/>
      <c r="D2" s="1"/>
    </row>
    <row r="3" spans="1:10" s="41" customFormat="1" ht="27.75" customHeight="1">
      <c r="A3" s="1" t="s">
        <v>57</v>
      </c>
      <c r="B3" s="1"/>
      <c r="C3" s="1"/>
      <c r="D3" s="1"/>
    </row>
    <row r="4" spans="1:10" s="36" customFormat="1" ht="51" customHeight="1">
      <c r="A4" s="34" t="s">
        <v>58</v>
      </c>
      <c r="B4" s="17" t="s">
        <v>68</v>
      </c>
      <c r="C4" s="17" t="s">
        <v>69</v>
      </c>
      <c r="D4" s="17" t="s">
        <v>70</v>
      </c>
    </row>
    <row r="5" spans="1:10" s="35" customFormat="1" ht="34.5" customHeight="1">
      <c r="A5" s="153" t="s">
        <v>72</v>
      </c>
      <c r="B5" s="154">
        <v>22.6</v>
      </c>
      <c r="C5" s="154">
        <v>76.099999999999994</v>
      </c>
      <c r="D5" s="154">
        <v>1.3</v>
      </c>
    </row>
    <row r="6" spans="1:10" s="35" customFormat="1" ht="24" customHeight="1">
      <c r="A6" s="153" t="s">
        <v>60</v>
      </c>
      <c r="B6" s="154">
        <v>27.83</v>
      </c>
      <c r="C6" s="154">
        <v>64.78</v>
      </c>
      <c r="D6" s="154">
        <v>7.39</v>
      </c>
    </row>
    <row r="7" spans="1:10" s="35" customFormat="1" ht="24" customHeight="1">
      <c r="A7" s="153" t="s">
        <v>61</v>
      </c>
      <c r="B7" s="154">
        <v>26.09</v>
      </c>
      <c r="C7" s="154">
        <v>65.22</v>
      </c>
      <c r="D7" s="154">
        <v>8.69</v>
      </c>
    </row>
    <row r="8" spans="1:10" s="35" customFormat="1" ht="24" customHeight="1">
      <c r="A8" s="153" t="s">
        <v>62</v>
      </c>
      <c r="B8" s="154">
        <v>23.91</v>
      </c>
      <c r="C8" s="154">
        <v>66.52</v>
      </c>
      <c r="D8" s="154">
        <v>9.57</v>
      </c>
    </row>
    <row r="9" spans="1:10" s="35" customFormat="1" ht="24" customHeight="1">
      <c r="A9" s="153" t="s">
        <v>63</v>
      </c>
      <c r="B9" s="154">
        <v>18</v>
      </c>
      <c r="C9" s="154">
        <v>79.5</v>
      </c>
      <c r="D9" s="154">
        <v>2.5</v>
      </c>
    </row>
    <row r="10" spans="1:10" s="35" customFormat="1" ht="24" customHeight="1">
      <c r="A10" s="153" t="s">
        <v>71</v>
      </c>
      <c r="B10" s="154">
        <v>23.04</v>
      </c>
      <c r="C10" s="154">
        <v>73.92</v>
      </c>
      <c r="D10" s="154">
        <v>3.04</v>
      </c>
      <c r="J10" s="35" t="s">
        <v>59</v>
      </c>
    </row>
    <row r="11" spans="1:10" s="35" customFormat="1" ht="24" customHeight="1">
      <c r="A11" s="153" t="s">
        <v>64</v>
      </c>
      <c r="B11" s="154">
        <v>20.87</v>
      </c>
      <c r="C11" s="154">
        <v>70.430000000000007</v>
      </c>
      <c r="D11" s="154">
        <v>8.6999999999999993</v>
      </c>
    </row>
    <row r="12" spans="1:10" s="35" customFormat="1" ht="24" customHeight="1">
      <c r="A12" s="153" t="s">
        <v>65</v>
      </c>
      <c r="B12" s="154">
        <v>24.78</v>
      </c>
      <c r="C12" s="154">
        <v>64.349999999999994</v>
      </c>
      <c r="D12" s="154">
        <v>10.87</v>
      </c>
    </row>
    <row r="13" spans="1:10" s="35" customFormat="1" ht="24" customHeight="1">
      <c r="A13" s="153" t="s">
        <v>66</v>
      </c>
      <c r="B13" s="154">
        <v>21.31</v>
      </c>
      <c r="C13" s="154">
        <v>72.17</v>
      </c>
      <c r="D13" s="154">
        <v>6.52</v>
      </c>
    </row>
    <row r="14" spans="1:10" s="37" customFormat="1" ht="31.5" customHeight="1">
      <c r="A14" s="155" t="s">
        <v>67</v>
      </c>
      <c r="B14" s="156">
        <v>23.77</v>
      </c>
      <c r="C14" s="156">
        <v>68.7</v>
      </c>
      <c r="D14" s="156">
        <v>7.53</v>
      </c>
      <c r="E14" s="37" t="s">
        <v>84</v>
      </c>
    </row>
    <row r="15" spans="1:10" s="35" customFormat="1" ht="24" customHeight="1">
      <c r="D15" s="40"/>
    </row>
    <row r="16" spans="1:10" s="35" customFormat="1" ht="24" customHeight="1"/>
  </sheetData>
  <mergeCells count="1">
    <mergeCell ref="A1:D1"/>
  </mergeCells>
  <pageMargins left="0.55000000000000004" right="0.28999999999999998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2:G15"/>
  <sheetViews>
    <sheetView topLeftCell="A10" workbookViewId="0">
      <selection activeCell="A10" sqref="A10"/>
    </sheetView>
  </sheetViews>
  <sheetFormatPr defaultRowHeight="25.5" customHeight="1"/>
  <cols>
    <col min="1" max="1" width="61.625" style="1" customWidth="1"/>
    <col min="2" max="2" width="20.375" style="1" customWidth="1"/>
    <col min="3" max="16384" width="9" style="1"/>
  </cols>
  <sheetData>
    <row r="2" spans="1:7" s="18" customFormat="1" ht="18" customHeight="1">
      <c r="A2" s="263" t="s">
        <v>167</v>
      </c>
      <c r="B2" s="263"/>
      <c r="C2" s="39"/>
      <c r="D2" s="39"/>
      <c r="G2" s="20"/>
    </row>
    <row r="3" spans="1:7" ht="25.5" customHeight="1">
      <c r="A3" s="1" t="s">
        <v>73</v>
      </c>
    </row>
    <row r="4" spans="1:7" ht="39.75" customHeight="1">
      <c r="A4" s="264" t="s">
        <v>79</v>
      </c>
      <c r="B4" s="264"/>
    </row>
    <row r="5" spans="1:7" ht="27.75" customHeight="1">
      <c r="A5" s="1" t="s">
        <v>74</v>
      </c>
    </row>
    <row r="6" spans="1:7" s="36" customFormat="1" ht="50.25" customHeight="1">
      <c r="A6" s="34" t="s">
        <v>58</v>
      </c>
      <c r="B6" s="157" t="s">
        <v>78</v>
      </c>
    </row>
    <row r="7" spans="1:7" s="41" customFormat="1" ht="25.5" customHeight="1">
      <c r="A7" s="141" t="s">
        <v>72</v>
      </c>
      <c r="B7" s="158">
        <v>7.89</v>
      </c>
    </row>
    <row r="8" spans="1:7" s="41" customFormat="1" ht="25.5" customHeight="1">
      <c r="A8" s="135" t="s">
        <v>60</v>
      </c>
      <c r="B8" s="159">
        <v>7.79</v>
      </c>
    </row>
    <row r="9" spans="1:7" s="41" customFormat="1" ht="25.5" customHeight="1">
      <c r="A9" s="135" t="s">
        <v>75</v>
      </c>
      <c r="B9" s="159">
        <v>7.68</v>
      </c>
    </row>
    <row r="10" spans="1:7" s="41" customFormat="1" ht="25.5" customHeight="1">
      <c r="A10" s="135" t="s">
        <v>76</v>
      </c>
      <c r="B10" s="159">
        <v>7.76</v>
      </c>
    </row>
    <row r="11" spans="1:7" s="41" customFormat="1" ht="25.5" customHeight="1">
      <c r="A11" s="135" t="s">
        <v>63</v>
      </c>
      <c r="B11" s="159">
        <v>7.67</v>
      </c>
    </row>
    <row r="12" spans="1:7" s="41" customFormat="1" ht="25.5" customHeight="1">
      <c r="A12" s="135" t="s">
        <v>71</v>
      </c>
      <c r="B12" s="159">
        <v>7.75</v>
      </c>
    </row>
    <row r="13" spans="1:7" s="41" customFormat="1" ht="25.5" customHeight="1">
      <c r="A13" s="135" t="s">
        <v>64</v>
      </c>
      <c r="B13" s="159">
        <v>7.83</v>
      </c>
    </row>
    <row r="14" spans="1:7" s="41" customFormat="1" ht="25.5" customHeight="1">
      <c r="A14" s="150" t="s">
        <v>77</v>
      </c>
      <c r="B14" s="160">
        <v>7.87</v>
      </c>
    </row>
    <row r="15" spans="1:7" s="41" customFormat="1" ht="30.75" customHeight="1">
      <c r="A15" s="151" t="s">
        <v>9</v>
      </c>
      <c r="B15" s="161">
        <f>SUM(B7:B14)/8</f>
        <v>7.7799999999999994</v>
      </c>
    </row>
  </sheetData>
  <mergeCells count="2">
    <mergeCell ref="A4:B4"/>
    <mergeCell ref="A2:B2"/>
  </mergeCells>
  <pageMargins left="0.9055118110236221" right="0.70866141732283472" top="0.39370078740157483" bottom="0.74803149606299213" header="0.31496062992125984" footer="0.31496062992125984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2:G15"/>
  <sheetViews>
    <sheetView topLeftCell="A16" workbookViewId="0">
      <selection activeCell="B8" sqref="B8"/>
    </sheetView>
  </sheetViews>
  <sheetFormatPr defaultRowHeight="25.5" customHeight="1"/>
  <cols>
    <col min="1" max="1" width="62.25" style="1" customWidth="1"/>
    <col min="2" max="2" width="19.25" style="1" customWidth="1"/>
    <col min="3" max="16384" width="9" style="1"/>
  </cols>
  <sheetData>
    <row r="2" spans="1:7" s="52" customFormat="1" ht="18" customHeight="1">
      <c r="A2" s="263" t="s">
        <v>168</v>
      </c>
      <c r="B2" s="263"/>
      <c r="C2" s="65"/>
      <c r="D2" s="65"/>
      <c r="G2" s="56"/>
    </row>
    <row r="3" spans="1:7" s="41" customFormat="1" ht="25.5" customHeight="1">
      <c r="A3" s="1" t="s">
        <v>73</v>
      </c>
      <c r="B3" s="1"/>
    </row>
    <row r="4" spans="1:7" s="41" customFormat="1" ht="39.75" customHeight="1">
      <c r="A4" s="264" t="s">
        <v>85</v>
      </c>
      <c r="B4" s="264"/>
    </row>
    <row r="5" spans="1:7" s="41" customFormat="1" ht="33" customHeight="1">
      <c r="A5" s="1" t="s">
        <v>74</v>
      </c>
      <c r="B5" s="1"/>
    </row>
    <row r="6" spans="1:7" s="66" customFormat="1" ht="50.25" customHeight="1">
      <c r="A6" s="34" t="s">
        <v>58</v>
      </c>
      <c r="B6" s="157" t="s">
        <v>78</v>
      </c>
    </row>
    <row r="7" spans="1:7" s="41" customFormat="1" ht="25.5" customHeight="1">
      <c r="A7" s="141" t="s">
        <v>72</v>
      </c>
      <c r="B7" s="158">
        <v>7.8</v>
      </c>
    </row>
    <row r="8" spans="1:7" s="41" customFormat="1" ht="25.5" customHeight="1">
      <c r="A8" s="135" t="s">
        <v>60</v>
      </c>
      <c r="B8" s="159">
        <v>7.7</v>
      </c>
    </row>
    <row r="9" spans="1:7" s="41" customFormat="1" ht="25.5" customHeight="1">
      <c r="A9" s="135" t="s">
        <v>75</v>
      </c>
      <c r="B9" s="159">
        <v>7.66</v>
      </c>
    </row>
    <row r="10" spans="1:7" s="41" customFormat="1" ht="25.5" customHeight="1">
      <c r="A10" s="135" t="s">
        <v>76</v>
      </c>
      <c r="B10" s="159">
        <v>7.68</v>
      </c>
    </row>
    <row r="11" spans="1:7" s="41" customFormat="1" ht="25.5" customHeight="1">
      <c r="A11" s="135" t="s">
        <v>63</v>
      </c>
      <c r="B11" s="159">
        <v>7.51</v>
      </c>
    </row>
    <row r="12" spans="1:7" s="41" customFormat="1" ht="25.5" customHeight="1">
      <c r="A12" s="135" t="s">
        <v>71</v>
      </c>
      <c r="B12" s="159">
        <v>7.65</v>
      </c>
    </row>
    <row r="13" spans="1:7" s="41" customFormat="1" ht="25.5" customHeight="1">
      <c r="A13" s="135" t="s">
        <v>64</v>
      </c>
      <c r="B13" s="159">
        <v>7.75</v>
      </c>
    </row>
    <row r="14" spans="1:7" s="41" customFormat="1" ht="25.5" customHeight="1">
      <c r="A14" s="150" t="s">
        <v>77</v>
      </c>
      <c r="B14" s="160">
        <v>7.82</v>
      </c>
    </row>
    <row r="15" spans="1:7" s="41" customFormat="1" ht="35.25" customHeight="1">
      <c r="A15" s="151" t="s">
        <v>9</v>
      </c>
      <c r="B15" s="161">
        <f>SUM(B7:B14)/8</f>
        <v>7.69625</v>
      </c>
    </row>
  </sheetData>
  <mergeCells count="2">
    <mergeCell ref="A2:B2"/>
    <mergeCell ref="A4:B4"/>
  </mergeCells>
  <pageMargins left="0.9055118110236221" right="0.70866141732283472" top="0.39370078740157483" bottom="0.74803149606299213" header="0.31496062992125984" footer="0.31496062992125984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2:G16"/>
  <sheetViews>
    <sheetView topLeftCell="A22" workbookViewId="0">
      <selection activeCell="A5" sqref="A5"/>
    </sheetView>
  </sheetViews>
  <sheetFormatPr defaultRowHeight="25.5" customHeight="1"/>
  <cols>
    <col min="1" max="1" width="62.375" style="1" customWidth="1"/>
    <col min="2" max="2" width="19.625" style="1" customWidth="1"/>
    <col min="3" max="16384" width="9" style="1"/>
  </cols>
  <sheetData>
    <row r="2" spans="1:7" s="52" customFormat="1" ht="26.25" customHeight="1">
      <c r="A2" s="263" t="s">
        <v>151</v>
      </c>
      <c r="B2" s="263"/>
      <c r="C2" s="65"/>
      <c r="D2" s="65"/>
      <c r="G2" s="56"/>
    </row>
    <row r="3" spans="1:7" s="41" customFormat="1" ht="32.25" customHeight="1">
      <c r="A3" s="264" t="s">
        <v>150</v>
      </c>
      <c r="B3" s="264"/>
    </row>
    <row r="4" spans="1:7" s="41" customFormat="1" ht="30" customHeight="1">
      <c r="A4" s="1" t="s">
        <v>74</v>
      </c>
      <c r="B4" s="1"/>
    </row>
    <row r="5" spans="1:7" s="66" customFormat="1" ht="50.25" customHeight="1">
      <c r="A5" s="162" t="s">
        <v>58</v>
      </c>
      <c r="B5" s="163" t="s">
        <v>78</v>
      </c>
    </row>
    <row r="6" spans="1:7" s="41" customFormat="1" ht="25.5" customHeight="1">
      <c r="A6" s="164" t="s">
        <v>72</v>
      </c>
      <c r="B6" s="165">
        <v>7.6</v>
      </c>
    </row>
    <row r="7" spans="1:7" s="41" customFormat="1" ht="25.5" customHeight="1">
      <c r="A7" s="166" t="s">
        <v>60</v>
      </c>
      <c r="B7" s="159">
        <v>7.56</v>
      </c>
    </row>
    <row r="8" spans="1:7" s="41" customFormat="1" ht="25.5" customHeight="1">
      <c r="A8" s="166" t="s">
        <v>75</v>
      </c>
      <c r="B8" s="159">
        <v>7.58</v>
      </c>
    </row>
    <row r="9" spans="1:7" s="41" customFormat="1" ht="25.5" customHeight="1">
      <c r="A9" s="166" t="s">
        <v>76</v>
      </c>
      <c r="B9" s="159">
        <v>7.47</v>
      </c>
    </row>
    <row r="10" spans="1:7" s="41" customFormat="1" ht="25.5" customHeight="1">
      <c r="A10" s="135" t="s">
        <v>63</v>
      </c>
      <c r="B10" s="159">
        <v>7.43</v>
      </c>
    </row>
    <row r="11" spans="1:7" s="41" customFormat="1" ht="25.5" customHeight="1">
      <c r="A11" s="135" t="s">
        <v>71</v>
      </c>
      <c r="B11" s="159">
        <v>7.54</v>
      </c>
    </row>
    <row r="12" spans="1:7" s="41" customFormat="1" ht="25.5" customHeight="1">
      <c r="A12" s="135" t="s">
        <v>64</v>
      </c>
      <c r="B12" s="159">
        <v>7.5</v>
      </c>
    </row>
    <row r="13" spans="1:7" s="41" customFormat="1" ht="25.5" customHeight="1">
      <c r="A13" s="150" t="s">
        <v>77</v>
      </c>
      <c r="B13" s="160">
        <v>7.56</v>
      </c>
    </row>
    <row r="14" spans="1:7" s="41" customFormat="1" ht="28.5" customHeight="1">
      <c r="A14" s="151" t="s">
        <v>9</v>
      </c>
      <c r="B14" s="161">
        <f>SUM(B6:B13)/8</f>
        <v>7.53</v>
      </c>
    </row>
    <row r="15" spans="1:7" s="41" customFormat="1" ht="25.5" customHeight="1">
      <c r="A15" s="2"/>
      <c r="B15" s="2"/>
    </row>
    <row r="16" spans="1:7" s="41" customFormat="1" ht="25.5" customHeight="1"/>
  </sheetData>
  <mergeCells count="2">
    <mergeCell ref="A3:B3"/>
    <mergeCell ref="A2:B2"/>
  </mergeCells>
  <pageMargins left="0.9055118110236221" right="0.70866141732283472" top="0.39370078740157483" bottom="0.74803149606299213" header="0.31496062992125984" footer="0.31496062992125984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>
      <selection activeCell="A3" sqref="A3"/>
    </sheetView>
  </sheetViews>
  <sheetFormatPr defaultRowHeight="25.5" customHeight="1"/>
  <cols>
    <col min="1" max="1" width="63.625" style="1" customWidth="1"/>
    <col min="2" max="2" width="19.625" style="1" customWidth="1"/>
    <col min="3" max="16384" width="9" style="1"/>
  </cols>
  <sheetData>
    <row r="1" spans="1:7" s="52" customFormat="1" ht="30" customHeight="1">
      <c r="A1" s="263" t="s">
        <v>169</v>
      </c>
      <c r="B1" s="263"/>
      <c r="C1" s="39"/>
      <c r="D1" s="65"/>
      <c r="G1" s="56"/>
    </row>
    <row r="2" spans="1:7" s="41" customFormat="1" ht="30.75" customHeight="1">
      <c r="A2" s="264" t="s">
        <v>87</v>
      </c>
      <c r="B2" s="264"/>
      <c r="C2" s="1"/>
    </row>
    <row r="3" spans="1:7" s="41" customFormat="1" ht="28.5" customHeight="1">
      <c r="A3" s="1" t="s">
        <v>74</v>
      </c>
      <c r="B3" s="1"/>
      <c r="C3" s="1"/>
    </row>
    <row r="4" spans="1:7" s="66" customFormat="1" ht="50.25" customHeight="1">
      <c r="A4" s="34" t="s">
        <v>58</v>
      </c>
      <c r="B4" s="157" t="s">
        <v>78</v>
      </c>
      <c r="C4" s="36"/>
    </row>
    <row r="5" spans="1:7" s="41" customFormat="1" ht="25.5" customHeight="1">
      <c r="A5" s="134" t="s">
        <v>72</v>
      </c>
      <c r="B5" s="165">
        <v>7.7</v>
      </c>
      <c r="C5" s="1"/>
    </row>
    <row r="6" spans="1:7" s="41" customFormat="1" ht="25.5" customHeight="1">
      <c r="A6" s="135" t="s">
        <v>60</v>
      </c>
      <c r="B6" s="159">
        <v>7.65</v>
      </c>
      <c r="C6" s="1"/>
    </row>
    <row r="7" spans="1:7" s="41" customFormat="1" ht="25.5" customHeight="1">
      <c r="A7" s="135" t="s">
        <v>75</v>
      </c>
      <c r="B7" s="159">
        <v>7.57</v>
      </c>
      <c r="C7" s="1"/>
    </row>
    <row r="8" spans="1:7" s="41" customFormat="1" ht="25.5" customHeight="1">
      <c r="A8" s="135" t="s">
        <v>76</v>
      </c>
      <c r="B8" s="159">
        <v>7.6</v>
      </c>
      <c r="C8" s="1"/>
    </row>
    <row r="9" spans="1:7" s="41" customFormat="1" ht="25.5" customHeight="1">
      <c r="A9" s="135" t="s">
        <v>63</v>
      </c>
      <c r="B9" s="159">
        <v>7.52</v>
      </c>
      <c r="C9" s="1"/>
    </row>
    <row r="10" spans="1:7" s="41" customFormat="1" ht="25.5" customHeight="1">
      <c r="A10" s="135" t="s">
        <v>71</v>
      </c>
      <c r="B10" s="159">
        <v>7.57</v>
      </c>
      <c r="C10" s="1"/>
    </row>
    <row r="11" spans="1:7" s="41" customFormat="1" ht="25.5" customHeight="1">
      <c r="A11" s="135" t="s">
        <v>64</v>
      </c>
      <c r="B11" s="159">
        <v>7.75</v>
      </c>
      <c r="C11" s="1"/>
    </row>
    <row r="12" spans="1:7" s="41" customFormat="1" ht="25.5" customHeight="1">
      <c r="A12" s="150" t="s">
        <v>77</v>
      </c>
      <c r="B12" s="160">
        <v>7.73</v>
      </c>
      <c r="C12" s="1"/>
    </row>
    <row r="13" spans="1:7" s="41" customFormat="1" ht="26.25" customHeight="1">
      <c r="A13" s="151" t="s">
        <v>9</v>
      </c>
      <c r="B13" s="161">
        <f>SUM(B5:B12)/8</f>
        <v>7.6362500000000004</v>
      </c>
      <c r="C13" s="1"/>
    </row>
    <row r="14" spans="1:7" s="41" customFormat="1" ht="22.5" customHeight="1">
      <c r="A14" s="239"/>
      <c r="B14" s="241"/>
      <c r="C14" s="1"/>
    </row>
    <row r="15" spans="1:7" s="41" customFormat="1" ht="25.5" customHeight="1">
      <c r="A15" s="266" t="s">
        <v>80</v>
      </c>
      <c r="B15" s="266"/>
      <c r="C15" s="1"/>
    </row>
    <row r="16" spans="1:7" s="41" customFormat="1" ht="24" customHeight="1">
      <c r="A16" s="1" t="s">
        <v>152</v>
      </c>
      <c r="B16" s="80"/>
      <c r="C16" s="1"/>
    </row>
    <row r="17" spans="1:3" s="41" customFormat="1" ht="25.5" customHeight="1">
      <c r="A17" s="1" t="s">
        <v>153</v>
      </c>
      <c r="B17" s="80"/>
      <c r="C17" s="1"/>
    </row>
    <row r="18" spans="1:3" s="41" customFormat="1" ht="25.5" customHeight="1">
      <c r="A18" s="1" t="s">
        <v>154</v>
      </c>
      <c r="B18" s="80"/>
      <c r="C18" s="1"/>
    </row>
    <row r="19" spans="1:3" s="41" customFormat="1" ht="25.5" customHeight="1">
      <c r="A19" s="35" t="s">
        <v>155</v>
      </c>
      <c r="B19" s="80"/>
      <c r="C19" s="1"/>
    </row>
    <row r="20" spans="1:3" s="41" customFormat="1" ht="25.5" customHeight="1">
      <c r="A20" s="1"/>
      <c r="B20" s="1"/>
      <c r="C20" s="1"/>
    </row>
    <row r="21" spans="1:3" s="41" customFormat="1" ht="25.5" customHeight="1">
      <c r="A21" s="1"/>
      <c r="B21" s="1"/>
      <c r="C21" s="1"/>
    </row>
    <row r="22" spans="1:3" s="41" customFormat="1" ht="22.5" customHeight="1">
      <c r="A22" s="1"/>
      <c r="B22" s="1"/>
      <c r="C22" s="1"/>
    </row>
    <row r="23" spans="1:3" s="41" customFormat="1" ht="18" customHeight="1">
      <c r="A23" s="250"/>
      <c r="B23" s="250"/>
      <c r="C23" s="250"/>
    </row>
    <row r="24" spans="1:3" s="41" customFormat="1" ht="25.5" customHeight="1">
      <c r="A24" s="265" t="s">
        <v>102</v>
      </c>
      <c r="B24" s="265"/>
      <c r="C24" s="265"/>
    </row>
    <row r="25" spans="1:3" s="68" customFormat="1" ht="21.75" customHeight="1">
      <c r="A25" s="242" t="s">
        <v>93</v>
      </c>
      <c r="B25" s="242"/>
      <c r="C25" s="242"/>
    </row>
    <row r="26" spans="1:3" s="68" customFormat="1" ht="24" customHeight="1">
      <c r="A26" s="242" t="s">
        <v>86</v>
      </c>
      <c r="B26" s="242"/>
      <c r="C26" s="242"/>
    </row>
    <row r="27" spans="1:3" s="41" customFormat="1" ht="25.5" customHeight="1">
      <c r="A27" s="242"/>
      <c r="B27" s="1"/>
      <c r="C27" s="1"/>
    </row>
    <row r="28" spans="1:3" s="41" customFormat="1" ht="25.5" customHeight="1">
      <c r="A28" s="68"/>
    </row>
    <row r="29" spans="1:3" ht="25.5" customHeight="1">
      <c r="A29" s="1" t="s">
        <v>81</v>
      </c>
    </row>
    <row r="57" ht="33.75" customHeight="1"/>
  </sheetData>
  <mergeCells count="5">
    <mergeCell ref="A24:C24"/>
    <mergeCell ref="A1:B1"/>
    <mergeCell ref="A2:B2"/>
    <mergeCell ref="A15:B15"/>
    <mergeCell ref="A23:C23"/>
  </mergeCells>
  <pageMargins left="0.70866141732283472" right="0.35433070866141736" top="0.47244094488188981" bottom="0.15748031496062992" header="0.31496062992125984" footer="0.31496062992125984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12</vt:i4>
      </vt:variant>
    </vt:vector>
  </HeadingPairs>
  <TitlesOfParts>
    <vt:vector size="12" baseType="lpstr">
      <vt:lpstr>ข้อ3-4</vt:lpstr>
      <vt:lpstr>ข้อ 5</vt:lpstr>
      <vt:lpstr>ข้อ 6</vt:lpstr>
      <vt:lpstr>ข้อ 7</vt:lpstr>
      <vt:lpstr>ส่วนที่ 4</vt:lpstr>
      <vt:lpstr>ผดนง_ยุทธศาสตร์</vt:lpstr>
      <vt:lpstr>ส่วนที่3</vt:lpstr>
      <vt:lpstr>ยธ_ศก</vt:lpstr>
      <vt:lpstr>ยธ_ชุมชน</vt:lpstr>
      <vt:lpstr>ยธ_ทรัพล้อม</vt:lpstr>
      <vt:lpstr>ยธ_MGT</vt:lpstr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sc_com</cp:lastModifiedBy>
  <cp:lastPrinted>2017-10-27T08:57:36Z</cp:lastPrinted>
  <dcterms:created xsi:type="dcterms:W3CDTF">2012-11-07T07:49:12Z</dcterms:created>
  <dcterms:modified xsi:type="dcterms:W3CDTF">2017-10-30T08:56:56Z</dcterms:modified>
</cp:coreProperties>
</file>